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trlProps/ctrlProp1.xml" ContentType="application/vnd.ms-excel.controlproperties+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mc:AlternateContent xmlns:mc="http://schemas.openxmlformats.org/markup-compatibility/2006">
    <mc:Choice Requires="x15">
      <x15ac:absPath xmlns:x15ac="http://schemas.microsoft.com/office/spreadsheetml/2010/11/ac" url="D:\Dokumentumok\Csépányi_2021\"/>
    </mc:Choice>
  </mc:AlternateContent>
  <bookViews>
    <workbookView xWindow="0" yWindow="0" windowWidth="20490" windowHeight="7650"/>
  </bookViews>
  <sheets>
    <sheet name="Használati útmutató" sheetId="8" r:id="rId1"/>
    <sheet name="Mintakörök" sheetId="11" state="hidden" r:id="rId2"/>
    <sheet name="Alapadat" sheetId="19" r:id="rId3"/>
    <sheet name="Utánpótlás I" sheetId="9" r:id="rId4"/>
    <sheet name="Utánpótlás II" sheetId="14" r:id="rId5"/>
    <sheet name="Eredmény" sheetId="17" r:id="rId6"/>
    <sheet name="Eloszlás" sheetId="13" r:id="rId7"/>
    <sheet name="Erdőrészlet" sheetId="18" r:id="rId8"/>
    <sheet name="Munka1" sheetId="10" state="hidden" r:id="rId9"/>
    <sheet name="sz" sheetId="7" state="hidden" r:id="rId10"/>
  </sheets>
  <functionGroups builtInGroupCount="18"/>
  <definedNames>
    <definedName name="_xlnm._FilterDatabase" localSheetId="9" hidden="1">sz!$I$1:$K$701</definedName>
    <definedName name="_xlnm._FilterDatabase" localSheetId="3" hidden="1">'Utánpótlás I'!$N$1:$Q$177</definedName>
    <definedName name="_xlnm._FilterDatabase" localSheetId="4" hidden="1">'Utánpótlás II'!$A$1:$E$255</definedName>
    <definedName name="_Toc64194847" localSheetId="7">Erdőrészlet!$A$1</definedName>
    <definedName name="_xlnm.Print_Area" localSheetId="6">Eloszlás!$R$1:$AP$25</definedName>
    <definedName name="_xlnm.Print_Area" localSheetId="7">Erdőrészlet!$A$1:$L$113</definedName>
    <definedName name="_xlnm.Print_Area" localSheetId="5">Eredmény!$A$1:$W$87</definedName>
  </definedNames>
  <calcPr calcId="162913"/>
  <pivotCaches>
    <pivotCache cacheId="20" r:id="rId11"/>
    <pivotCache cacheId="23" r:id="rId12"/>
    <pivotCache cacheId="35" r:id="rId13"/>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9" l="1"/>
  <c r="AC53" i="19" l="1"/>
  <c r="AC29" i="19"/>
  <c r="AC30" i="19"/>
  <c r="AC31" i="19"/>
  <c r="AC32" i="19"/>
  <c r="AC33" i="19"/>
  <c r="AC34" i="19"/>
  <c r="AC35" i="19"/>
  <c r="AC36" i="19"/>
  <c r="AC37" i="19"/>
  <c r="AC38" i="19"/>
  <c r="AC39" i="19"/>
  <c r="AC40" i="19"/>
  <c r="AC41" i="19"/>
  <c r="AC42" i="19"/>
  <c r="AC43" i="19"/>
  <c r="AC44" i="19"/>
  <c r="AC45" i="19"/>
  <c r="AC46" i="19"/>
  <c r="AC47" i="19"/>
  <c r="AC48" i="19"/>
  <c r="AC49" i="19"/>
  <c r="AC50" i="19"/>
  <c r="AC51" i="19"/>
  <c r="AC52" i="19"/>
  <c r="N29" i="19"/>
  <c r="N30" i="19"/>
  <c r="N31" i="19"/>
  <c r="N32" i="19"/>
  <c r="N33" i="19"/>
  <c r="N34" i="19"/>
  <c r="N35" i="19"/>
  <c r="N36" i="19"/>
  <c r="N37" i="19"/>
  <c r="N38" i="19"/>
  <c r="N39" i="19"/>
  <c r="AC3" i="19"/>
  <c r="H31" i="18" l="1"/>
  <c r="K3" i="13" l="1"/>
  <c r="J3" i="13"/>
  <c r="I3" i="13"/>
  <c r="H3" i="13"/>
  <c r="F3" i="13"/>
  <c r="G3" i="13"/>
  <c r="E3" i="13"/>
  <c r="D3" i="13"/>
  <c r="C3" i="13"/>
  <c r="B3" i="13"/>
  <c r="E31" i="17" l="1"/>
  <c r="G31" i="17"/>
  <c r="I31" i="17"/>
  <c r="K31" i="17"/>
  <c r="M31" i="17"/>
  <c r="O31" i="17"/>
  <c r="Q31" i="17"/>
  <c r="S31" i="17"/>
  <c r="U31" i="17"/>
  <c r="C34" i="17"/>
  <c r="C35" i="17"/>
  <c r="C36" i="17"/>
  <c r="C37" i="17"/>
  <c r="C38" i="17"/>
  <c r="C39" i="17"/>
  <c r="C40" i="17"/>
  <c r="C41" i="17"/>
  <c r="C42" i="17"/>
  <c r="C43" i="17"/>
  <c r="C44" i="17"/>
  <c r="C45" i="17"/>
  <c r="C46" i="17"/>
  <c r="C47" i="17"/>
  <c r="C48" i="17"/>
  <c r="C49" i="17"/>
  <c r="C50" i="17"/>
  <c r="C51" i="17"/>
  <c r="C52" i="17"/>
  <c r="C53" i="17"/>
  <c r="C54" i="17"/>
  <c r="C55" i="17"/>
  <c r="C56" i="17"/>
  <c r="C57" i="17"/>
  <c r="C58" i="17"/>
  <c r="C59" i="17"/>
  <c r="C60" i="17"/>
  <c r="C61" i="17"/>
  <c r="D61" i="17"/>
  <c r="V61" i="17" s="1"/>
  <c r="E61" i="17"/>
  <c r="F61" i="17"/>
  <c r="G61" i="17"/>
  <c r="H61" i="17"/>
  <c r="I61" i="17"/>
  <c r="J61" i="17"/>
  <c r="K61" i="17"/>
  <c r="L61" i="17"/>
  <c r="M61" i="17"/>
  <c r="N61" i="17"/>
  <c r="O61" i="17"/>
  <c r="P61" i="17"/>
  <c r="Q61" i="17"/>
  <c r="R61" i="17"/>
  <c r="S61" i="17"/>
  <c r="T61" i="17"/>
  <c r="U61" i="17"/>
  <c r="E15" i="17"/>
  <c r="F15" i="17"/>
  <c r="G15" i="17"/>
  <c r="H15" i="17"/>
  <c r="I15" i="17"/>
  <c r="J15" i="17"/>
  <c r="K15" i="17"/>
  <c r="L15" i="17"/>
  <c r="E16" i="17"/>
  <c r="F16" i="17"/>
  <c r="G16" i="17"/>
  <c r="H16" i="17"/>
  <c r="I16" i="17"/>
  <c r="J16" i="17"/>
  <c r="K16" i="17"/>
  <c r="L16" i="17"/>
  <c r="D16" i="17"/>
  <c r="D15" i="17"/>
  <c r="E9" i="17"/>
  <c r="D21" i="18" s="1"/>
  <c r="F9" i="17"/>
  <c r="E21" i="18" s="1"/>
  <c r="G9" i="17"/>
  <c r="F21" i="18" s="1"/>
  <c r="H9" i="17"/>
  <c r="G21" i="18" s="1"/>
  <c r="I9" i="17"/>
  <c r="H21" i="18" s="1"/>
  <c r="J9" i="17"/>
  <c r="I21" i="18" s="1"/>
  <c r="K9" i="17"/>
  <c r="J21" i="18" s="1"/>
  <c r="L9" i="17"/>
  <c r="K21" i="18" s="1"/>
  <c r="D9" i="17"/>
  <c r="C21" i="18" s="1"/>
  <c r="U68" i="17"/>
  <c r="S68" i="17"/>
  <c r="Q68" i="17"/>
  <c r="O68" i="17"/>
  <c r="M68" i="17"/>
  <c r="K68" i="17"/>
  <c r="I68" i="17"/>
  <c r="G68" i="17"/>
  <c r="E68" i="17"/>
  <c r="N4" i="19"/>
  <c r="AC4" i="19" s="1"/>
  <c r="N5" i="19"/>
  <c r="AC5" i="19" s="1"/>
  <c r="N6" i="19"/>
  <c r="AC6" i="19" s="1"/>
  <c r="N7" i="19"/>
  <c r="AC7" i="19" s="1"/>
  <c r="N8" i="19"/>
  <c r="AC8" i="19" s="1"/>
  <c r="N9" i="19"/>
  <c r="AC9" i="19" s="1"/>
  <c r="N10" i="19"/>
  <c r="AC10" i="19" s="1"/>
  <c r="N11" i="19"/>
  <c r="AC11" i="19" s="1"/>
  <c r="N12" i="19"/>
  <c r="AC12" i="19" s="1"/>
  <c r="N13" i="19"/>
  <c r="AC13" i="19" s="1"/>
  <c r="N14" i="19"/>
  <c r="AC14" i="19" s="1"/>
  <c r="N15" i="19"/>
  <c r="AC15" i="19" s="1"/>
  <c r="N16" i="19"/>
  <c r="AC16" i="19" s="1"/>
  <c r="N17" i="19"/>
  <c r="AC17" i="19" s="1"/>
  <c r="N18" i="19"/>
  <c r="AC18" i="19" s="1"/>
  <c r="N19" i="19"/>
  <c r="AC19" i="19" s="1"/>
  <c r="N20" i="19"/>
  <c r="AC20" i="19" s="1"/>
  <c r="N21" i="19"/>
  <c r="AC21" i="19" s="1"/>
  <c r="N22" i="19"/>
  <c r="AC22" i="19" s="1"/>
  <c r="N23" i="19"/>
  <c r="AC23" i="19" s="1"/>
  <c r="N24" i="19"/>
  <c r="AC24" i="19" s="1"/>
  <c r="N25" i="19"/>
  <c r="AC25" i="19" s="1"/>
  <c r="N26" i="19"/>
  <c r="AC26" i="19" s="1"/>
  <c r="N27" i="19"/>
  <c r="AC27" i="19" s="1"/>
  <c r="N28" i="19"/>
  <c r="AC28" i="19" s="1"/>
  <c r="N40" i="19"/>
  <c r="N41" i="19"/>
  <c r="N42" i="19"/>
  <c r="N43" i="19"/>
  <c r="N44" i="19"/>
  <c r="N45" i="19"/>
  <c r="N46" i="19"/>
  <c r="N47" i="19"/>
  <c r="N48" i="19"/>
  <c r="N49" i="19"/>
  <c r="N50" i="19"/>
  <c r="N51" i="19"/>
  <c r="N52" i="19"/>
  <c r="N53" i="19"/>
  <c r="N3" i="19"/>
  <c r="B4" i="19" l="1"/>
  <c r="W6" i="19" s="1"/>
  <c r="W7" i="19" s="1"/>
  <c r="J19" i="17" s="1"/>
  <c r="U6" i="19"/>
  <c r="U7" i="19" s="1"/>
  <c r="H19" i="17" s="1"/>
  <c r="S6" i="19"/>
  <c r="S7" i="19" s="1"/>
  <c r="F19" i="17" s="1"/>
  <c r="R6" i="19"/>
  <c r="R7" i="19" s="1"/>
  <c r="E19" i="17" s="1"/>
  <c r="Y6" i="19"/>
  <c r="Y7" i="19" s="1"/>
  <c r="L19" i="17" s="1"/>
  <c r="X6" i="19"/>
  <c r="X7" i="19" s="1"/>
  <c r="K19" i="17" s="1"/>
  <c r="W61" i="17"/>
  <c r="R2" i="19"/>
  <c r="S2" i="19"/>
  <c r="T2" i="19"/>
  <c r="U2" i="19"/>
  <c r="V2" i="19"/>
  <c r="W2" i="19"/>
  <c r="X2" i="19"/>
  <c r="Y2" i="19"/>
  <c r="Q2" i="19"/>
  <c r="D4" i="17"/>
  <c r="D3" i="17"/>
  <c r="D2" i="17"/>
  <c r="D1" i="17"/>
  <c r="W1" i="13" s="1"/>
  <c r="T4" i="9"/>
  <c r="N2" i="9"/>
  <c r="Q5" i="19"/>
  <c r="V5" i="19"/>
  <c r="S5" i="19"/>
  <c r="W5" i="19"/>
  <c r="U5" i="19"/>
  <c r="T5" i="19"/>
  <c r="R5" i="19"/>
  <c r="Y5" i="19"/>
  <c r="X5" i="19"/>
  <c r="Q6" i="19" l="1"/>
  <c r="D11" i="17" s="1"/>
  <c r="T6" i="19"/>
  <c r="T7" i="19" s="1"/>
  <c r="G19" i="17" s="1"/>
  <c r="J11" i="17"/>
  <c r="V6" i="19"/>
  <c r="V7" i="19" s="1"/>
  <c r="I19" i="17" s="1"/>
  <c r="F11" i="17"/>
  <c r="G11" i="17"/>
  <c r="L11" i="17"/>
  <c r="E11" i="17"/>
  <c r="K11" i="17"/>
  <c r="Q7" i="19"/>
  <c r="H11" i="17"/>
  <c r="I11" i="17"/>
  <c r="Q8" i="19"/>
  <c r="D20" i="17" s="1"/>
  <c r="X8" i="19"/>
  <c r="K20" i="17" s="1"/>
  <c r="W8" i="19"/>
  <c r="J20" i="17" s="1"/>
  <c r="V8" i="19"/>
  <c r="I20" i="17" s="1"/>
  <c r="T8" i="19"/>
  <c r="G20" i="17" s="1"/>
  <c r="Y8" i="19"/>
  <c r="L20" i="17" s="1"/>
  <c r="U8" i="19"/>
  <c r="H20" i="17" s="1"/>
  <c r="S8" i="19"/>
  <c r="F20" i="17" s="1"/>
  <c r="R8" i="19"/>
  <c r="E20" i="17" s="1"/>
  <c r="Z39" i="13"/>
  <c r="Z38" i="13"/>
  <c r="T3" i="13" s="1"/>
  <c r="Z37" i="13"/>
  <c r="T7" i="13" s="1"/>
  <c r="Z7" i="19" l="1"/>
  <c r="M19" i="17" s="1"/>
  <c r="Z6" i="19"/>
  <c r="M11" i="17" s="1"/>
  <c r="E78" i="18" s="1"/>
  <c r="D19" i="17"/>
  <c r="Z8" i="19"/>
  <c r="M20" i="17" s="1"/>
  <c r="E95" i="18"/>
  <c r="H81" i="18"/>
  <c r="D8" i="18"/>
  <c r="J12" i="17" l="1"/>
  <c r="I22" i="18" s="1"/>
  <c r="F12" i="17"/>
  <c r="E22" i="18" s="1"/>
  <c r="L12" i="17"/>
  <c r="K22" i="18" s="1"/>
  <c r="K12" i="17"/>
  <c r="J22" i="18" s="1"/>
  <c r="E12" i="17"/>
  <c r="D22" i="18" s="1"/>
  <c r="D12" i="17"/>
  <c r="C22" i="18" s="1"/>
  <c r="C19" i="18"/>
  <c r="H12" i="17"/>
  <c r="G22" i="18" s="1"/>
  <c r="I12" i="17"/>
  <c r="H22" i="18" s="1"/>
  <c r="G12" i="17"/>
  <c r="F22" i="18" s="1"/>
  <c r="T4" i="13"/>
  <c r="D90" i="18"/>
  <c r="D88" i="18"/>
  <c r="D89" i="18"/>
  <c r="O79" i="17" l="1"/>
  <c r="N79" i="17"/>
  <c r="M79" i="17"/>
  <c r="L79" i="17"/>
  <c r="K79" i="17"/>
  <c r="J79" i="17"/>
  <c r="I79" i="17"/>
  <c r="H79" i="17"/>
  <c r="G79" i="17"/>
  <c r="D5" i="18"/>
  <c r="D4" i="18" l="1"/>
  <c r="M2" i="10"/>
  <c r="M2" i="7"/>
  <c r="Q2" i="7"/>
  <c r="Q2" i="10"/>
  <c r="V2" i="7"/>
  <c r="U2" i="10"/>
  <c r="AA2" i="7"/>
  <c r="Y2" i="10"/>
  <c r="AF2" i="7"/>
  <c r="AC2" i="10"/>
  <c r="I2" i="10"/>
  <c r="I2" i="7"/>
  <c r="A2" i="7"/>
  <c r="A2" i="10"/>
  <c r="AK2" i="7"/>
  <c r="AG2" i="10"/>
  <c r="E2" i="7"/>
  <c r="E2" i="10"/>
  <c r="A11" i="9" l="1"/>
  <c r="K1" i="9" l="1"/>
  <c r="D5" i="17" l="1"/>
  <c r="M83" i="17" l="1"/>
  <c r="I83" i="17"/>
  <c r="O82" i="17"/>
  <c r="K82" i="17"/>
  <c r="G82" i="17"/>
  <c r="M81" i="17"/>
  <c r="I81" i="17"/>
  <c r="N83" i="17"/>
  <c r="J83" i="17"/>
  <c r="N82" i="17"/>
  <c r="J82" i="17"/>
  <c r="N81" i="17"/>
  <c r="J81" i="17"/>
  <c r="O83" i="17"/>
  <c r="K83" i="17"/>
  <c r="G83" i="17"/>
  <c r="M82" i="17"/>
  <c r="I82" i="17"/>
  <c r="O81" i="17"/>
  <c r="K81" i="17"/>
  <c r="G81" i="17"/>
  <c r="L83" i="17"/>
  <c r="H83" i="17"/>
  <c r="L82" i="17"/>
  <c r="H82" i="17"/>
  <c r="L81" i="17"/>
  <c r="H81" i="17"/>
  <c r="J84" i="17" l="1"/>
  <c r="F67" i="18" s="1"/>
  <c r="F66" i="18" s="1"/>
  <c r="N84" i="17"/>
  <c r="J67" i="18" s="1"/>
  <c r="J66" i="18" s="1"/>
  <c r="L84" i="17"/>
  <c r="H67" i="18" s="1"/>
  <c r="H66" i="18" s="1"/>
  <c r="H84" i="17"/>
  <c r="D67" i="18" s="1"/>
  <c r="D66" i="18" s="1"/>
  <c r="K84" i="17"/>
  <c r="G67" i="18" s="1"/>
  <c r="G66" i="18" s="1"/>
  <c r="M84" i="17"/>
  <c r="I67" i="18" s="1"/>
  <c r="I66" i="18" s="1"/>
  <c r="F83" i="17"/>
  <c r="G84" i="17"/>
  <c r="C67" i="18" s="1"/>
  <c r="C66" i="18" s="1"/>
  <c r="F81" i="17"/>
  <c r="O84" i="17"/>
  <c r="K67" i="18" s="1"/>
  <c r="K66" i="18" s="1"/>
  <c r="I84" i="17"/>
  <c r="E67" i="18" s="1"/>
  <c r="E66" i="18" s="1"/>
  <c r="F82" i="17"/>
  <c r="F84" i="17" l="1"/>
  <c r="G65" i="18" s="1"/>
  <c r="AL3" i="7" l="1"/>
  <c r="AL4" i="7"/>
  <c r="AL5" i="7"/>
  <c r="AL6" i="7"/>
  <c r="AL7" i="7"/>
  <c r="AL8" i="7"/>
  <c r="AL9" i="7"/>
  <c r="AL10" i="7"/>
  <c r="AL11" i="7"/>
  <c r="AL12" i="7"/>
  <c r="AL13" i="7"/>
  <c r="AL14" i="7"/>
  <c r="AL15" i="7"/>
  <c r="AL16" i="7"/>
  <c r="AL17" i="7"/>
  <c r="AL18" i="7"/>
  <c r="AL19" i="7"/>
  <c r="AL20" i="7"/>
  <c r="AL21" i="7"/>
  <c r="AL22" i="7"/>
  <c r="AL23" i="7"/>
  <c r="AL24" i="7"/>
  <c r="AL25" i="7"/>
  <c r="AL26" i="7"/>
  <c r="AL27" i="7"/>
  <c r="AL28" i="7"/>
  <c r="AL29" i="7"/>
  <c r="AL30" i="7"/>
  <c r="AL31" i="7"/>
  <c r="AL32" i="7"/>
  <c r="AL33" i="7"/>
  <c r="AL34" i="7"/>
  <c r="AL35" i="7"/>
  <c r="AL36" i="7"/>
  <c r="AL37" i="7"/>
  <c r="AL38" i="7"/>
  <c r="AL39" i="7"/>
  <c r="AL40" i="7"/>
  <c r="AL41" i="7"/>
  <c r="AL42" i="7"/>
  <c r="AL43" i="7"/>
  <c r="AL44" i="7"/>
  <c r="AL45" i="7"/>
  <c r="AL46" i="7"/>
  <c r="AL47" i="7"/>
  <c r="AL48" i="7"/>
  <c r="AL49" i="7"/>
  <c r="AL50" i="7"/>
  <c r="AL51" i="7"/>
  <c r="AL52" i="7"/>
  <c r="AL53" i="7"/>
  <c r="AL54" i="7"/>
  <c r="AL55" i="7"/>
  <c r="AL56" i="7"/>
  <c r="AL57" i="7"/>
  <c r="AL58" i="7"/>
  <c r="AL59" i="7"/>
  <c r="AL60" i="7"/>
  <c r="AL61" i="7"/>
  <c r="AL62" i="7"/>
  <c r="AL63" i="7"/>
  <c r="AL64" i="7"/>
  <c r="AL65" i="7"/>
  <c r="AL66" i="7"/>
  <c r="AL67" i="7"/>
  <c r="AL68" i="7"/>
  <c r="AL69" i="7"/>
  <c r="AL70" i="7"/>
  <c r="AL71" i="7"/>
  <c r="AL72" i="7"/>
  <c r="AL73" i="7"/>
  <c r="AL74" i="7"/>
  <c r="AL75" i="7"/>
  <c r="AL76" i="7"/>
  <c r="AL77" i="7"/>
  <c r="AL78" i="7"/>
  <c r="AL79" i="7"/>
  <c r="AL80" i="7"/>
  <c r="AL81" i="7"/>
  <c r="AL82" i="7"/>
  <c r="AL83" i="7"/>
  <c r="AL84" i="7"/>
  <c r="AL85" i="7"/>
  <c r="AL86" i="7"/>
  <c r="AL87" i="7"/>
  <c r="AL88" i="7"/>
  <c r="AL89" i="7"/>
  <c r="AL90" i="7"/>
  <c r="AL91" i="7"/>
  <c r="AL92" i="7"/>
  <c r="AL93" i="7"/>
  <c r="AL94" i="7"/>
  <c r="AL95" i="7"/>
  <c r="AL96" i="7"/>
  <c r="AL97" i="7"/>
  <c r="AL98" i="7"/>
  <c r="AL99" i="7"/>
  <c r="AL100" i="7"/>
  <c r="AL101" i="7"/>
  <c r="AL102" i="7"/>
  <c r="AL103" i="7"/>
  <c r="AL104" i="7"/>
  <c r="AL105" i="7"/>
  <c r="AL106" i="7"/>
  <c r="AL107" i="7"/>
  <c r="AL108" i="7"/>
  <c r="AL109" i="7"/>
  <c r="AL110" i="7"/>
  <c r="AL111" i="7"/>
  <c r="AL112" i="7"/>
  <c r="AL113" i="7"/>
  <c r="AL114" i="7"/>
  <c r="AL115" i="7"/>
  <c r="AL116" i="7"/>
  <c r="AL117" i="7"/>
  <c r="AL118" i="7"/>
  <c r="AL119" i="7"/>
  <c r="AL120" i="7"/>
  <c r="AL121" i="7"/>
  <c r="AL122" i="7"/>
  <c r="AL123" i="7"/>
  <c r="AL124" i="7"/>
  <c r="AL125" i="7"/>
  <c r="AL126" i="7"/>
  <c r="AL127" i="7"/>
  <c r="AL128" i="7"/>
  <c r="AL129" i="7"/>
  <c r="AL130" i="7"/>
  <c r="AL131" i="7"/>
  <c r="AL132" i="7"/>
  <c r="AL133" i="7"/>
  <c r="AL134" i="7"/>
  <c r="AL135" i="7"/>
  <c r="AL136" i="7"/>
  <c r="AL137" i="7"/>
  <c r="AL138" i="7"/>
  <c r="AL139" i="7"/>
  <c r="AL140" i="7"/>
  <c r="AL141" i="7"/>
  <c r="AL142" i="7"/>
  <c r="AL143" i="7"/>
  <c r="AL144" i="7"/>
  <c r="AL145" i="7"/>
  <c r="AL146" i="7"/>
  <c r="AL147" i="7"/>
  <c r="AL148" i="7"/>
  <c r="AL149" i="7"/>
  <c r="AL150" i="7"/>
  <c r="AL151" i="7"/>
  <c r="AL152" i="7"/>
  <c r="AL153" i="7"/>
  <c r="AL154" i="7"/>
  <c r="AL155" i="7"/>
  <c r="AL156" i="7"/>
  <c r="AL157" i="7"/>
  <c r="AL158" i="7"/>
  <c r="AL159" i="7"/>
  <c r="AL160" i="7"/>
  <c r="AL161" i="7"/>
  <c r="AL162" i="7"/>
  <c r="AL163" i="7"/>
  <c r="AL164" i="7"/>
  <c r="AL165" i="7"/>
  <c r="AL166" i="7"/>
  <c r="AL167" i="7"/>
  <c r="AL168" i="7"/>
  <c r="AL169" i="7"/>
  <c r="AL170" i="7"/>
  <c r="AL171" i="7"/>
  <c r="AL172" i="7"/>
  <c r="AL173" i="7"/>
  <c r="AL174" i="7"/>
  <c r="AL175" i="7"/>
  <c r="AL176" i="7"/>
  <c r="AL177" i="7"/>
  <c r="AL178" i="7"/>
  <c r="AL179" i="7"/>
  <c r="AL180" i="7"/>
  <c r="AL181" i="7"/>
  <c r="AL182" i="7"/>
  <c r="AL183" i="7"/>
  <c r="AL184" i="7"/>
  <c r="AL185" i="7"/>
  <c r="AL186" i="7"/>
  <c r="AL187" i="7"/>
  <c r="AL188" i="7"/>
  <c r="AL189" i="7"/>
  <c r="AL190" i="7"/>
  <c r="AL191" i="7"/>
  <c r="AL192" i="7"/>
  <c r="AL193" i="7"/>
  <c r="AL194" i="7"/>
  <c r="AL195" i="7"/>
  <c r="AL196" i="7"/>
  <c r="AL197" i="7"/>
  <c r="AL198" i="7"/>
  <c r="AL199" i="7"/>
  <c r="AL200" i="7"/>
  <c r="AL201" i="7"/>
  <c r="AL202" i="7"/>
  <c r="AL203" i="7"/>
  <c r="AL204" i="7"/>
  <c r="AL205" i="7"/>
  <c r="AL206" i="7"/>
  <c r="AL207" i="7"/>
  <c r="AL208" i="7"/>
  <c r="AL209" i="7"/>
  <c r="AL210" i="7"/>
  <c r="AL211" i="7"/>
  <c r="AL212" i="7"/>
  <c r="AL213" i="7"/>
  <c r="AL214" i="7"/>
  <c r="AL215" i="7"/>
  <c r="AL216" i="7"/>
  <c r="AL217" i="7"/>
  <c r="AL218" i="7"/>
  <c r="AL219" i="7"/>
  <c r="AL220" i="7"/>
  <c r="AL221" i="7"/>
  <c r="AL222" i="7"/>
  <c r="AL223" i="7"/>
  <c r="AL224" i="7"/>
  <c r="AL225" i="7"/>
  <c r="AL226" i="7"/>
  <c r="AL227" i="7"/>
  <c r="AL228" i="7"/>
  <c r="AL229" i="7"/>
  <c r="AL230" i="7"/>
  <c r="AL231" i="7"/>
  <c r="AL232" i="7"/>
  <c r="AL233" i="7"/>
  <c r="AL234" i="7"/>
  <c r="AL235" i="7"/>
  <c r="AL236" i="7"/>
  <c r="AL237" i="7"/>
  <c r="AL238" i="7"/>
  <c r="AL239" i="7"/>
  <c r="AL240" i="7"/>
  <c r="AL241" i="7"/>
  <c r="AL242" i="7"/>
  <c r="AL243" i="7"/>
  <c r="AL244" i="7"/>
  <c r="AL245" i="7"/>
  <c r="AL246" i="7"/>
  <c r="AL247" i="7"/>
  <c r="AL248" i="7"/>
  <c r="AL249" i="7"/>
  <c r="AL250" i="7"/>
  <c r="AL251" i="7"/>
  <c r="AL252" i="7"/>
  <c r="AL253" i="7"/>
  <c r="AL254" i="7"/>
  <c r="AL255" i="7"/>
  <c r="AL256" i="7"/>
  <c r="AL257" i="7"/>
  <c r="AL258" i="7"/>
  <c r="AL259" i="7"/>
  <c r="AL260" i="7"/>
  <c r="AL261" i="7"/>
  <c r="AL262" i="7"/>
  <c r="AL263" i="7"/>
  <c r="AL264" i="7"/>
  <c r="AL265" i="7"/>
  <c r="AL266" i="7"/>
  <c r="AL267" i="7"/>
  <c r="AL268" i="7"/>
  <c r="AL269" i="7"/>
  <c r="AL270" i="7"/>
  <c r="AL271" i="7"/>
  <c r="AL272" i="7"/>
  <c r="AL273" i="7"/>
  <c r="AL274" i="7"/>
  <c r="AL275" i="7"/>
  <c r="AL276" i="7"/>
  <c r="AL277" i="7"/>
  <c r="AL278" i="7"/>
  <c r="AL279" i="7"/>
  <c r="AL280" i="7"/>
  <c r="AL281" i="7"/>
  <c r="AL282" i="7"/>
  <c r="AL283" i="7"/>
  <c r="AL284" i="7"/>
  <c r="AL285" i="7"/>
  <c r="AL286" i="7"/>
  <c r="AL287" i="7"/>
  <c r="AL288" i="7"/>
  <c r="AL289" i="7"/>
  <c r="AL290" i="7"/>
  <c r="AL291" i="7"/>
  <c r="AL292" i="7"/>
  <c r="AL293" i="7"/>
  <c r="AL294" i="7"/>
  <c r="AL295" i="7"/>
  <c r="AL296" i="7"/>
  <c r="AL297" i="7"/>
  <c r="AL298" i="7"/>
  <c r="AL299" i="7"/>
  <c r="AL300" i="7"/>
  <c r="AL301" i="7"/>
  <c r="AL302" i="7"/>
  <c r="AL303" i="7"/>
  <c r="AL304" i="7"/>
  <c r="AL305" i="7"/>
  <c r="AL306" i="7"/>
  <c r="AL307" i="7"/>
  <c r="AL308" i="7"/>
  <c r="AL309" i="7"/>
  <c r="AL310" i="7"/>
  <c r="AL311" i="7"/>
  <c r="AL312" i="7"/>
  <c r="AL313" i="7"/>
  <c r="AL314" i="7"/>
  <c r="AL315" i="7"/>
  <c r="AL316" i="7"/>
  <c r="AL317" i="7"/>
  <c r="AL318" i="7"/>
  <c r="AL319" i="7"/>
  <c r="AL320" i="7"/>
  <c r="AL321" i="7"/>
  <c r="AL322" i="7"/>
  <c r="AL323" i="7"/>
  <c r="AL324" i="7"/>
  <c r="AL325" i="7"/>
  <c r="AL326" i="7"/>
  <c r="AL327" i="7"/>
  <c r="AL328" i="7"/>
  <c r="AL329" i="7"/>
  <c r="AL330" i="7"/>
  <c r="AL331" i="7"/>
  <c r="AL332" i="7"/>
  <c r="AL333" i="7"/>
  <c r="AL334" i="7"/>
  <c r="AL335" i="7"/>
  <c r="AL336" i="7"/>
  <c r="AL337" i="7"/>
  <c r="AL338" i="7"/>
  <c r="AL339" i="7"/>
  <c r="AL340" i="7"/>
  <c r="AL341" i="7"/>
  <c r="AL342" i="7"/>
  <c r="AL343" i="7"/>
  <c r="AL344" i="7"/>
  <c r="AL345" i="7"/>
  <c r="AL346" i="7"/>
  <c r="AL347" i="7"/>
  <c r="AL348" i="7"/>
  <c r="AL349" i="7"/>
  <c r="AL350" i="7"/>
  <c r="AL351" i="7"/>
  <c r="AL352" i="7"/>
  <c r="AL353" i="7"/>
  <c r="AL354" i="7"/>
  <c r="AL355" i="7"/>
  <c r="AL356" i="7"/>
  <c r="AL357" i="7"/>
  <c r="AL358" i="7"/>
  <c r="AL359" i="7"/>
  <c r="AL360" i="7"/>
  <c r="AL361" i="7"/>
  <c r="AL362" i="7"/>
  <c r="AL363" i="7"/>
  <c r="AL364" i="7"/>
  <c r="AL365" i="7"/>
  <c r="AL366" i="7"/>
  <c r="AL367" i="7"/>
  <c r="AL368" i="7"/>
  <c r="AL369" i="7"/>
  <c r="AL370" i="7"/>
  <c r="AL371" i="7"/>
  <c r="AL372" i="7"/>
  <c r="AL373" i="7"/>
  <c r="AL374" i="7"/>
  <c r="AL375" i="7"/>
  <c r="AL376" i="7"/>
  <c r="AL377" i="7"/>
  <c r="AL378" i="7"/>
  <c r="AL379" i="7"/>
  <c r="AL380" i="7"/>
  <c r="AL381" i="7"/>
  <c r="AL382" i="7"/>
  <c r="AL383" i="7"/>
  <c r="AL384" i="7"/>
  <c r="AL385" i="7"/>
  <c r="AL386" i="7"/>
  <c r="AL387" i="7"/>
  <c r="AL388" i="7"/>
  <c r="AL389" i="7"/>
  <c r="AL390" i="7"/>
  <c r="AL391" i="7"/>
  <c r="AL392" i="7"/>
  <c r="AL393" i="7"/>
  <c r="AL394" i="7"/>
  <c r="AL395" i="7"/>
  <c r="AL396" i="7"/>
  <c r="AL397" i="7"/>
  <c r="AL398" i="7"/>
  <c r="AL399" i="7"/>
  <c r="AL400" i="7"/>
  <c r="AL401" i="7"/>
  <c r="AL402" i="7"/>
  <c r="AL403" i="7"/>
  <c r="AL404" i="7"/>
  <c r="AL405" i="7"/>
  <c r="AL406" i="7"/>
  <c r="AL407" i="7"/>
  <c r="AL408" i="7"/>
  <c r="AL409" i="7"/>
  <c r="AL410" i="7"/>
  <c r="AL411" i="7"/>
  <c r="AL412" i="7"/>
  <c r="AL413" i="7"/>
  <c r="AL414" i="7"/>
  <c r="AL415" i="7"/>
  <c r="AL416" i="7"/>
  <c r="AL417" i="7"/>
  <c r="AL418" i="7"/>
  <c r="AL419" i="7"/>
  <c r="AL420" i="7"/>
  <c r="AL421" i="7"/>
  <c r="AL422" i="7"/>
  <c r="AL423" i="7"/>
  <c r="AL424" i="7"/>
  <c r="AL425" i="7"/>
  <c r="AL426" i="7"/>
  <c r="AL427" i="7"/>
  <c r="AL428" i="7"/>
  <c r="AL429" i="7"/>
  <c r="AL430" i="7"/>
  <c r="AL431" i="7"/>
  <c r="AL432" i="7"/>
  <c r="AL433" i="7"/>
  <c r="AL434" i="7"/>
  <c r="AL435" i="7"/>
  <c r="AL436" i="7"/>
  <c r="AL437" i="7"/>
  <c r="AL438" i="7"/>
  <c r="AL439" i="7"/>
  <c r="AL440" i="7"/>
  <c r="AL441" i="7"/>
  <c r="AL442" i="7"/>
  <c r="AL443" i="7"/>
  <c r="AL444" i="7"/>
  <c r="AL445" i="7"/>
  <c r="AL446" i="7"/>
  <c r="AL447" i="7"/>
  <c r="AL448" i="7"/>
  <c r="AL449" i="7"/>
  <c r="AL450" i="7"/>
  <c r="AL451" i="7"/>
  <c r="AL452" i="7"/>
  <c r="AL453" i="7"/>
  <c r="AL454" i="7"/>
  <c r="AL455" i="7"/>
  <c r="AL456" i="7"/>
  <c r="AL457" i="7"/>
  <c r="AL458" i="7"/>
  <c r="AL459" i="7"/>
  <c r="AL460" i="7"/>
  <c r="AL461" i="7"/>
  <c r="AL462" i="7"/>
  <c r="AL463" i="7"/>
  <c r="AL464" i="7"/>
  <c r="AL465" i="7"/>
  <c r="AL466" i="7"/>
  <c r="AL467" i="7"/>
  <c r="AL468" i="7"/>
  <c r="AL469" i="7"/>
  <c r="AL470" i="7"/>
  <c r="AL471" i="7"/>
  <c r="AL472" i="7"/>
  <c r="AL473" i="7"/>
  <c r="AL474" i="7"/>
  <c r="AL475" i="7"/>
  <c r="AL476" i="7"/>
  <c r="AL477" i="7"/>
  <c r="AL478" i="7"/>
  <c r="AL479" i="7"/>
  <c r="AL480" i="7"/>
  <c r="AL481" i="7"/>
  <c r="AL482" i="7"/>
  <c r="AL483" i="7"/>
  <c r="AL484" i="7"/>
  <c r="AL485" i="7"/>
  <c r="AL486" i="7"/>
  <c r="AL487" i="7"/>
  <c r="AL488" i="7"/>
  <c r="AL489" i="7"/>
  <c r="AL490" i="7"/>
  <c r="AL491" i="7"/>
  <c r="AL492" i="7"/>
  <c r="AL493" i="7"/>
  <c r="AL494" i="7"/>
  <c r="AL495" i="7"/>
  <c r="AL496" i="7"/>
  <c r="AL497" i="7"/>
  <c r="AL498" i="7"/>
  <c r="AL499" i="7"/>
  <c r="AL500" i="7"/>
  <c r="AL501" i="7"/>
  <c r="AL502" i="7"/>
  <c r="AL503" i="7"/>
  <c r="AL504" i="7"/>
  <c r="AL505" i="7"/>
  <c r="AL506" i="7"/>
  <c r="AL507" i="7"/>
  <c r="AL508" i="7"/>
  <c r="AL509" i="7"/>
  <c r="AL510" i="7"/>
  <c r="AL511" i="7"/>
  <c r="AL512" i="7"/>
  <c r="AL513" i="7"/>
  <c r="AL514" i="7"/>
  <c r="AL515" i="7"/>
  <c r="AL516" i="7"/>
  <c r="AL517" i="7"/>
  <c r="AL518" i="7"/>
  <c r="AL519" i="7"/>
  <c r="AL520" i="7"/>
  <c r="AL521" i="7"/>
  <c r="AL522" i="7"/>
  <c r="AL523" i="7"/>
  <c r="AL524" i="7"/>
  <c r="AL525" i="7"/>
  <c r="AL526" i="7"/>
  <c r="AL527" i="7"/>
  <c r="AL528" i="7"/>
  <c r="AL529" i="7"/>
  <c r="AL530" i="7"/>
  <c r="AL531" i="7"/>
  <c r="AL532" i="7"/>
  <c r="AL533" i="7"/>
  <c r="AL534" i="7"/>
  <c r="AL535" i="7"/>
  <c r="AL536" i="7"/>
  <c r="AL537" i="7"/>
  <c r="AL538" i="7"/>
  <c r="AL539" i="7"/>
  <c r="AL540" i="7"/>
  <c r="AL541" i="7"/>
  <c r="AL542" i="7"/>
  <c r="AL543" i="7"/>
  <c r="AL544" i="7"/>
  <c r="AL545" i="7"/>
  <c r="AL546" i="7"/>
  <c r="AL547" i="7"/>
  <c r="AL548" i="7"/>
  <c r="AL549" i="7"/>
  <c r="AL550" i="7"/>
  <c r="AL551" i="7"/>
  <c r="AL552" i="7"/>
  <c r="AL553" i="7"/>
  <c r="AL554" i="7"/>
  <c r="AL555" i="7"/>
  <c r="AL556" i="7"/>
  <c r="AL557" i="7"/>
  <c r="AL558" i="7"/>
  <c r="AL559" i="7"/>
  <c r="AL560" i="7"/>
  <c r="AL561" i="7"/>
  <c r="AL562" i="7"/>
  <c r="AL563" i="7"/>
  <c r="AL564" i="7"/>
  <c r="AL565" i="7"/>
  <c r="AL566" i="7"/>
  <c r="AL567" i="7"/>
  <c r="AL568" i="7"/>
  <c r="AL569" i="7"/>
  <c r="AL570" i="7"/>
  <c r="AL571" i="7"/>
  <c r="AL572" i="7"/>
  <c r="AL573" i="7"/>
  <c r="AL574" i="7"/>
  <c r="AL575" i="7"/>
  <c r="AL576" i="7"/>
  <c r="AL577" i="7"/>
  <c r="AL578" i="7"/>
  <c r="AL579" i="7"/>
  <c r="AL580" i="7"/>
  <c r="AL581" i="7"/>
  <c r="AL582" i="7"/>
  <c r="AL583" i="7"/>
  <c r="AL584" i="7"/>
  <c r="AL585" i="7"/>
  <c r="AL586" i="7"/>
  <c r="AL587" i="7"/>
  <c r="AL588" i="7"/>
  <c r="AL589" i="7"/>
  <c r="AL590" i="7"/>
  <c r="AL591" i="7"/>
  <c r="AL592" i="7"/>
  <c r="AL593" i="7"/>
  <c r="AL594" i="7"/>
  <c r="AL595" i="7"/>
  <c r="AL596" i="7"/>
  <c r="AL597" i="7"/>
  <c r="AL598" i="7"/>
  <c r="AL599" i="7"/>
  <c r="AL600" i="7"/>
  <c r="AL601" i="7"/>
  <c r="AL602" i="7"/>
  <c r="AL603" i="7"/>
  <c r="AL604" i="7"/>
  <c r="AL605" i="7"/>
  <c r="AL606" i="7"/>
  <c r="AL607" i="7"/>
  <c r="AL608" i="7"/>
  <c r="AL609" i="7"/>
  <c r="AL610" i="7"/>
  <c r="AL611" i="7"/>
  <c r="AL612" i="7"/>
  <c r="AL613" i="7"/>
  <c r="AL614" i="7"/>
  <c r="AL615" i="7"/>
  <c r="AL616" i="7"/>
  <c r="AL617" i="7"/>
  <c r="AL618" i="7"/>
  <c r="AL619" i="7"/>
  <c r="AL620" i="7"/>
  <c r="AL621" i="7"/>
  <c r="AL622" i="7"/>
  <c r="AL623" i="7"/>
  <c r="AL624" i="7"/>
  <c r="AL625" i="7"/>
  <c r="AL626" i="7"/>
  <c r="AL627" i="7"/>
  <c r="AL628" i="7"/>
  <c r="AL629" i="7"/>
  <c r="AL630" i="7"/>
  <c r="AL631" i="7"/>
  <c r="AL632" i="7"/>
  <c r="AL633" i="7"/>
  <c r="AL634" i="7"/>
  <c r="AL635" i="7"/>
  <c r="AL636" i="7"/>
  <c r="AL637" i="7"/>
  <c r="AL638" i="7"/>
  <c r="AL639" i="7"/>
  <c r="AL640" i="7"/>
  <c r="AL641" i="7"/>
  <c r="AL642" i="7"/>
  <c r="AL643" i="7"/>
  <c r="AL644" i="7"/>
  <c r="AL645" i="7"/>
  <c r="AL646" i="7"/>
  <c r="AL647" i="7"/>
  <c r="AL648" i="7"/>
  <c r="AL649" i="7"/>
  <c r="AL650" i="7"/>
  <c r="AL651" i="7"/>
  <c r="AL652" i="7"/>
  <c r="AL653" i="7"/>
  <c r="AL654" i="7"/>
  <c r="AL655" i="7"/>
  <c r="AL656" i="7"/>
  <c r="AL657" i="7"/>
  <c r="AL658" i="7"/>
  <c r="AL659" i="7"/>
  <c r="AL660" i="7"/>
  <c r="AL661" i="7"/>
  <c r="AL662" i="7"/>
  <c r="AL663" i="7"/>
  <c r="AL664" i="7"/>
  <c r="AL665" i="7"/>
  <c r="AL666" i="7"/>
  <c r="AL667" i="7"/>
  <c r="AL668" i="7"/>
  <c r="AL669" i="7"/>
  <c r="AL670" i="7"/>
  <c r="AL671" i="7"/>
  <c r="AL672" i="7"/>
  <c r="AL673" i="7"/>
  <c r="AL674" i="7"/>
  <c r="AL675" i="7"/>
  <c r="AL676" i="7"/>
  <c r="AL677" i="7"/>
  <c r="AL678" i="7"/>
  <c r="AL679" i="7"/>
  <c r="AL680" i="7"/>
  <c r="AL681" i="7"/>
  <c r="AL682" i="7"/>
  <c r="AL683" i="7"/>
  <c r="AL684" i="7"/>
  <c r="AL685" i="7"/>
  <c r="AL686" i="7"/>
  <c r="AL687" i="7"/>
  <c r="AL688" i="7"/>
  <c r="AL689" i="7"/>
  <c r="AL690" i="7"/>
  <c r="AL691" i="7"/>
  <c r="AL692" i="7"/>
  <c r="AL693" i="7"/>
  <c r="AL694" i="7"/>
  <c r="AL695" i="7"/>
  <c r="AL696" i="7"/>
  <c r="AL697" i="7"/>
  <c r="AL698" i="7"/>
  <c r="AL699" i="7"/>
  <c r="AL700" i="7"/>
  <c r="AL701" i="7"/>
  <c r="AL2" i="7"/>
  <c r="AJ7" i="10" l="1"/>
  <c r="T72" i="17" s="1"/>
  <c r="AI7" i="10"/>
  <c r="U72" i="17" s="1"/>
  <c r="AM2" i="7"/>
  <c r="AM696" i="7"/>
  <c r="AN696" i="7"/>
  <c r="AM680" i="7"/>
  <c r="AN680" i="7"/>
  <c r="AM664" i="7"/>
  <c r="AN664" i="7"/>
  <c r="AM648" i="7"/>
  <c r="AN648" i="7"/>
  <c r="AM632" i="7"/>
  <c r="AN632" i="7"/>
  <c r="AM616" i="7"/>
  <c r="AN616" i="7"/>
  <c r="AM600" i="7"/>
  <c r="AN600" i="7"/>
  <c r="AM584" i="7"/>
  <c r="AN584" i="7"/>
  <c r="AM568" i="7"/>
  <c r="AN568" i="7"/>
  <c r="AM552" i="7"/>
  <c r="AN552" i="7"/>
  <c r="AM536" i="7"/>
  <c r="AN536" i="7"/>
  <c r="AM520" i="7"/>
  <c r="AN520" i="7"/>
  <c r="AM504" i="7"/>
  <c r="AN504" i="7"/>
  <c r="AM488" i="7"/>
  <c r="AN488" i="7"/>
  <c r="AM472" i="7"/>
  <c r="AN472" i="7"/>
  <c r="AM456" i="7"/>
  <c r="AN456" i="7"/>
  <c r="AM440" i="7"/>
  <c r="AN440" i="7"/>
  <c r="AM424" i="7"/>
  <c r="AN424" i="7"/>
  <c r="AN408" i="7"/>
  <c r="AM408" i="7"/>
  <c r="AN392" i="7"/>
  <c r="AM392" i="7"/>
  <c r="AN376" i="7"/>
  <c r="AM376" i="7"/>
  <c r="AN360" i="7"/>
  <c r="AM360" i="7"/>
  <c r="AN344" i="7"/>
  <c r="AM344" i="7"/>
  <c r="AN328" i="7"/>
  <c r="AM328" i="7"/>
  <c r="AN312" i="7"/>
  <c r="AM312" i="7"/>
  <c r="AN296" i="7"/>
  <c r="AM296" i="7"/>
  <c r="AN280" i="7"/>
  <c r="AM280" i="7"/>
  <c r="AN264" i="7"/>
  <c r="AM264" i="7"/>
  <c r="AN248" i="7"/>
  <c r="AM248" i="7"/>
  <c r="AN232" i="7"/>
  <c r="AM232" i="7"/>
  <c r="AM692" i="7"/>
  <c r="AN692" i="7"/>
  <c r="AM676" i="7"/>
  <c r="AN676" i="7"/>
  <c r="AM660" i="7"/>
  <c r="AN660" i="7"/>
  <c r="AM644" i="7"/>
  <c r="AN644" i="7"/>
  <c r="AM628" i="7"/>
  <c r="AN628" i="7"/>
  <c r="AM612" i="7"/>
  <c r="AN612" i="7"/>
  <c r="AM596" i="7"/>
  <c r="AN596" i="7"/>
  <c r="AM580" i="7"/>
  <c r="AN580" i="7"/>
  <c r="AM564" i="7"/>
  <c r="AN564" i="7"/>
  <c r="AM548" i="7"/>
  <c r="AN548" i="7"/>
  <c r="AM532" i="7"/>
  <c r="AN532" i="7"/>
  <c r="AM516" i="7"/>
  <c r="AN516" i="7"/>
  <c r="AM500" i="7"/>
  <c r="AN500" i="7"/>
  <c r="AM484" i="7"/>
  <c r="AN484" i="7"/>
  <c r="AM468" i="7"/>
  <c r="AN468" i="7"/>
  <c r="AM452" i="7"/>
  <c r="AN452" i="7"/>
  <c r="AM436" i="7"/>
  <c r="AN436" i="7"/>
  <c r="AM420" i="7"/>
  <c r="AN420" i="7"/>
  <c r="AN404" i="7"/>
  <c r="AM404" i="7"/>
  <c r="AN388" i="7"/>
  <c r="AM388" i="7"/>
  <c r="AN372" i="7"/>
  <c r="AM372" i="7"/>
  <c r="AN356" i="7"/>
  <c r="AM356" i="7"/>
  <c r="AN340" i="7"/>
  <c r="AM340" i="7"/>
  <c r="AN324" i="7"/>
  <c r="AM324" i="7"/>
  <c r="AN308" i="7"/>
  <c r="AM308" i="7"/>
  <c r="AN292" i="7"/>
  <c r="AM292" i="7"/>
  <c r="AN276" i="7"/>
  <c r="AM276" i="7"/>
  <c r="AN260" i="7"/>
  <c r="AM260" i="7"/>
  <c r="AN244" i="7"/>
  <c r="AM244" i="7"/>
  <c r="AN228" i="7"/>
  <c r="AM228" i="7"/>
  <c r="AN215" i="7"/>
  <c r="AM215" i="7"/>
  <c r="AN199" i="7"/>
  <c r="AM199" i="7"/>
  <c r="AN183" i="7"/>
  <c r="AM183" i="7"/>
  <c r="AN167" i="7"/>
  <c r="AM167" i="7"/>
  <c r="AN151" i="7"/>
  <c r="AM151" i="7"/>
  <c r="AN135" i="7"/>
  <c r="AM135" i="7"/>
  <c r="AN119" i="7"/>
  <c r="AM119" i="7"/>
  <c r="AN103" i="7"/>
  <c r="AM103" i="7"/>
  <c r="AN87" i="7"/>
  <c r="AM87" i="7"/>
  <c r="AN71" i="7"/>
  <c r="AM71" i="7"/>
  <c r="AN55" i="7"/>
  <c r="AM55" i="7"/>
  <c r="AN39" i="7"/>
  <c r="AM39" i="7"/>
  <c r="AM23" i="7"/>
  <c r="AN23" i="7"/>
  <c r="AM7" i="7"/>
  <c r="AN7" i="7"/>
  <c r="AM698" i="7"/>
  <c r="AN698" i="7"/>
  <c r="AM690" i="7"/>
  <c r="AN690" i="7"/>
  <c r="AM682" i="7"/>
  <c r="AN682" i="7"/>
  <c r="AM674" i="7"/>
  <c r="AN674" i="7"/>
  <c r="AM666" i="7"/>
  <c r="AN666" i="7"/>
  <c r="AM658" i="7"/>
  <c r="AN658" i="7"/>
  <c r="AM650" i="7"/>
  <c r="AN650" i="7"/>
  <c r="AM642" i="7"/>
  <c r="AN642" i="7"/>
  <c r="AM634" i="7"/>
  <c r="AN634" i="7"/>
  <c r="AM626" i="7"/>
  <c r="AN626" i="7"/>
  <c r="AM618" i="7"/>
  <c r="AN618" i="7"/>
  <c r="AM610" i="7"/>
  <c r="AN610" i="7"/>
  <c r="AM602" i="7"/>
  <c r="AN602" i="7"/>
  <c r="AM594" i="7"/>
  <c r="AN594" i="7"/>
  <c r="AM586" i="7"/>
  <c r="AN586" i="7"/>
  <c r="AM578" i="7"/>
  <c r="AN578" i="7"/>
  <c r="AM570" i="7"/>
  <c r="AN570" i="7"/>
  <c r="AM562" i="7"/>
  <c r="AN562" i="7"/>
  <c r="AM554" i="7"/>
  <c r="AN554" i="7"/>
  <c r="AM546" i="7"/>
  <c r="AN546" i="7"/>
  <c r="AM538" i="7"/>
  <c r="AN538" i="7"/>
  <c r="AM530" i="7"/>
  <c r="AN530" i="7"/>
  <c r="AM522" i="7"/>
  <c r="AN522" i="7"/>
  <c r="AM514" i="7"/>
  <c r="AN514" i="7"/>
  <c r="AM506" i="7"/>
  <c r="AN506" i="7"/>
  <c r="AM498" i="7"/>
  <c r="AN498" i="7"/>
  <c r="AM490" i="7"/>
  <c r="AN490" i="7"/>
  <c r="AM482" i="7"/>
  <c r="AN482" i="7"/>
  <c r="AM474" i="7"/>
  <c r="AN474" i="7"/>
  <c r="AM466" i="7"/>
  <c r="AN466" i="7"/>
  <c r="AM458" i="7"/>
  <c r="AN458" i="7"/>
  <c r="AM450" i="7"/>
  <c r="AN450" i="7"/>
  <c r="AM442" i="7"/>
  <c r="AN442" i="7"/>
  <c r="AM434" i="7"/>
  <c r="AN434" i="7"/>
  <c r="AM426" i="7"/>
  <c r="AN426" i="7"/>
  <c r="AM418" i="7"/>
  <c r="AN418" i="7"/>
  <c r="AN410" i="7"/>
  <c r="AM410" i="7"/>
  <c r="AN402" i="7"/>
  <c r="AM402" i="7"/>
  <c r="AN394" i="7"/>
  <c r="AM394" i="7"/>
  <c r="AN386" i="7"/>
  <c r="AM386" i="7"/>
  <c r="AN378" i="7"/>
  <c r="AM378" i="7"/>
  <c r="AN370" i="7"/>
  <c r="AM370" i="7"/>
  <c r="AN362" i="7"/>
  <c r="AM362" i="7"/>
  <c r="AN354" i="7"/>
  <c r="AM354" i="7"/>
  <c r="AN346" i="7"/>
  <c r="AM346" i="7"/>
  <c r="AN338" i="7"/>
  <c r="AM338" i="7"/>
  <c r="AN330" i="7"/>
  <c r="AM330" i="7"/>
  <c r="AN322" i="7"/>
  <c r="AM322" i="7"/>
  <c r="AN314" i="7"/>
  <c r="AM314" i="7"/>
  <c r="AN306" i="7"/>
  <c r="AM306" i="7"/>
  <c r="AN298" i="7"/>
  <c r="AM298" i="7"/>
  <c r="AN290" i="7"/>
  <c r="AM290" i="7"/>
  <c r="AN282" i="7"/>
  <c r="AM282" i="7"/>
  <c r="AN274" i="7"/>
  <c r="AM274" i="7"/>
  <c r="AN266" i="7"/>
  <c r="AM266" i="7"/>
  <c r="AN258" i="7"/>
  <c r="AM258" i="7"/>
  <c r="AN250" i="7"/>
  <c r="AM250" i="7"/>
  <c r="AN242" i="7"/>
  <c r="AM242" i="7"/>
  <c r="AN234" i="7"/>
  <c r="AM234" i="7"/>
  <c r="AN226" i="7"/>
  <c r="AM226" i="7"/>
  <c r="AN211" i="7"/>
  <c r="AM211" i="7"/>
  <c r="AN195" i="7"/>
  <c r="AM195" i="7"/>
  <c r="AN179" i="7"/>
  <c r="AM179" i="7"/>
  <c r="AN163" i="7"/>
  <c r="AM163" i="7"/>
  <c r="AN147" i="7"/>
  <c r="AM147" i="7"/>
  <c r="AN131" i="7"/>
  <c r="AM131" i="7"/>
  <c r="AN115" i="7"/>
  <c r="AM115" i="7"/>
  <c r="AN99" i="7"/>
  <c r="AM99" i="7"/>
  <c r="AN83" i="7"/>
  <c r="AM83" i="7"/>
  <c r="AN67" i="7"/>
  <c r="AM67" i="7"/>
  <c r="AN51" i="7"/>
  <c r="AM51" i="7"/>
  <c r="AN35" i="7"/>
  <c r="AM35" i="7"/>
  <c r="AM19" i="7"/>
  <c r="AN19" i="7"/>
  <c r="AM3" i="7"/>
  <c r="AN3" i="7"/>
  <c r="AM699" i="7"/>
  <c r="AN699" i="7"/>
  <c r="AM695" i="7"/>
  <c r="AN695" i="7"/>
  <c r="AM691" i="7"/>
  <c r="AN691" i="7"/>
  <c r="AM687" i="7"/>
  <c r="AN687" i="7"/>
  <c r="AM683" i="7"/>
  <c r="AN683" i="7"/>
  <c r="AM679" i="7"/>
  <c r="AN679" i="7"/>
  <c r="AM675" i="7"/>
  <c r="AN675" i="7"/>
  <c r="AM671" i="7"/>
  <c r="AN671" i="7"/>
  <c r="AM667" i="7"/>
  <c r="AN667" i="7"/>
  <c r="AM663" i="7"/>
  <c r="AN663" i="7"/>
  <c r="AM659" i="7"/>
  <c r="AN659" i="7"/>
  <c r="AM655" i="7"/>
  <c r="AN655" i="7"/>
  <c r="AM651" i="7"/>
  <c r="AN651" i="7"/>
  <c r="AM647" i="7"/>
  <c r="AN647" i="7"/>
  <c r="AM643" i="7"/>
  <c r="AN643" i="7"/>
  <c r="AM639" i="7"/>
  <c r="AN639" i="7"/>
  <c r="AM635" i="7"/>
  <c r="AN635" i="7"/>
  <c r="AM631" i="7"/>
  <c r="AN631" i="7"/>
  <c r="AM627" i="7"/>
  <c r="AN627" i="7"/>
  <c r="AM623" i="7"/>
  <c r="AN623" i="7"/>
  <c r="AM619" i="7"/>
  <c r="AN619" i="7"/>
  <c r="AM615" i="7"/>
  <c r="AN615" i="7"/>
  <c r="AM611" i="7"/>
  <c r="AN611" i="7"/>
  <c r="AM607" i="7"/>
  <c r="AN607" i="7"/>
  <c r="AM603" i="7"/>
  <c r="AN603" i="7"/>
  <c r="AM599" i="7"/>
  <c r="AN599" i="7"/>
  <c r="AM595" i="7"/>
  <c r="AN595" i="7"/>
  <c r="AM591" i="7"/>
  <c r="AN591" i="7"/>
  <c r="AM587" i="7"/>
  <c r="AN587" i="7"/>
  <c r="AM583" i="7"/>
  <c r="AN583" i="7"/>
  <c r="AM579" i="7"/>
  <c r="AN579" i="7"/>
  <c r="AM575" i="7"/>
  <c r="AN575" i="7"/>
  <c r="AM571" i="7"/>
  <c r="AN571" i="7"/>
  <c r="AM567" i="7"/>
  <c r="AN567" i="7"/>
  <c r="AM563" i="7"/>
  <c r="AN563" i="7"/>
  <c r="AM559" i="7"/>
  <c r="AN559" i="7"/>
  <c r="AM555" i="7"/>
  <c r="AN555" i="7"/>
  <c r="AM551" i="7"/>
  <c r="AN551" i="7"/>
  <c r="AM547" i="7"/>
  <c r="AN547" i="7"/>
  <c r="AM543" i="7"/>
  <c r="AN543" i="7"/>
  <c r="AM539" i="7"/>
  <c r="AN539" i="7"/>
  <c r="AM535" i="7"/>
  <c r="AN535" i="7"/>
  <c r="AM531" i="7"/>
  <c r="AN531" i="7"/>
  <c r="AM527" i="7"/>
  <c r="AN527" i="7"/>
  <c r="AM523" i="7"/>
  <c r="AN523" i="7"/>
  <c r="AM519" i="7"/>
  <c r="AN519" i="7"/>
  <c r="AM515" i="7"/>
  <c r="AN515" i="7"/>
  <c r="AM511" i="7"/>
  <c r="AN511" i="7"/>
  <c r="AM507" i="7"/>
  <c r="AN507" i="7"/>
  <c r="AM503" i="7"/>
  <c r="AN503" i="7"/>
  <c r="AM499" i="7"/>
  <c r="AN499" i="7"/>
  <c r="AM495" i="7"/>
  <c r="AN495" i="7"/>
  <c r="AM491" i="7"/>
  <c r="AN491" i="7"/>
  <c r="AM487" i="7"/>
  <c r="AN487" i="7"/>
  <c r="AM483" i="7"/>
  <c r="AN483" i="7"/>
  <c r="AM479" i="7"/>
  <c r="AN479" i="7"/>
  <c r="AM475" i="7"/>
  <c r="AN475" i="7"/>
  <c r="AM471" i="7"/>
  <c r="AN471" i="7"/>
  <c r="AM467" i="7"/>
  <c r="AN467" i="7"/>
  <c r="AM463" i="7"/>
  <c r="AN463" i="7"/>
  <c r="AM459" i="7"/>
  <c r="AN459" i="7"/>
  <c r="AM455" i="7"/>
  <c r="AN455" i="7"/>
  <c r="AM451" i="7"/>
  <c r="AN451" i="7"/>
  <c r="AM447" i="7"/>
  <c r="AN447" i="7"/>
  <c r="AM443" i="7"/>
  <c r="AN443" i="7"/>
  <c r="AM439" i="7"/>
  <c r="AN439" i="7"/>
  <c r="AM435" i="7"/>
  <c r="AN435" i="7"/>
  <c r="AM431" i="7"/>
  <c r="AN431" i="7"/>
  <c r="AM427" i="7"/>
  <c r="AN427" i="7"/>
  <c r="AM423" i="7"/>
  <c r="AN423" i="7"/>
  <c r="AM419" i="7"/>
  <c r="AN419" i="7"/>
  <c r="AM415" i="7"/>
  <c r="AN415" i="7"/>
  <c r="AN411" i="7"/>
  <c r="AM411" i="7"/>
  <c r="AN407" i="7"/>
  <c r="AM407" i="7"/>
  <c r="AN403" i="7"/>
  <c r="AM403" i="7"/>
  <c r="AN399" i="7"/>
  <c r="AM399" i="7"/>
  <c r="AN395" i="7"/>
  <c r="AM395" i="7"/>
  <c r="AN391" i="7"/>
  <c r="AM391" i="7"/>
  <c r="AN387" i="7"/>
  <c r="AM387" i="7"/>
  <c r="AN383" i="7"/>
  <c r="AM383" i="7"/>
  <c r="AN379" i="7"/>
  <c r="AM379" i="7"/>
  <c r="AN375" i="7"/>
  <c r="AM375" i="7"/>
  <c r="AN371" i="7"/>
  <c r="AM371" i="7"/>
  <c r="AN367" i="7"/>
  <c r="AM367" i="7"/>
  <c r="AN363" i="7"/>
  <c r="AM363" i="7"/>
  <c r="AN359" i="7"/>
  <c r="AM359" i="7"/>
  <c r="AN355" i="7"/>
  <c r="AM355" i="7"/>
  <c r="AN351" i="7"/>
  <c r="AM351" i="7"/>
  <c r="AN347" i="7"/>
  <c r="AM347" i="7"/>
  <c r="AN343" i="7"/>
  <c r="AM343" i="7"/>
  <c r="AN339" i="7"/>
  <c r="AM339" i="7"/>
  <c r="AN335" i="7"/>
  <c r="AM335" i="7"/>
  <c r="AN331" i="7"/>
  <c r="AM331" i="7"/>
  <c r="AN327" i="7"/>
  <c r="AM327" i="7"/>
  <c r="AN323" i="7"/>
  <c r="AM323" i="7"/>
  <c r="AN319" i="7"/>
  <c r="AM319" i="7"/>
  <c r="AN315" i="7"/>
  <c r="AM315" i="7"/>
  <c r="AN311" i="7"/>
  <c r="AM311" i="7"/>
  <c r="AN307" i="7"/>
  <c r="AM307" i="7"/>
  <c r="AN303" i="7"/>
  <c r="AM303" i="7"/>
  <c r="AN299" i="7"/>
  <c r="AM299" i="7"/>
  <c r="AN295" i="7"/>
  <c r="AM295" i="7"/>
  <c r="AN291" i="7"/>
  <c r="AM291" i="7"/>
  <c r="AN287" i="7"/>
  <c r="AM287" i="7"/>
  <c r="AN283" i="7"/>
  <c r="AM283" i="7"/>
  <c r="AN279" i="7"/>
  <c r="AM279" i="7"/>
  <c r="AN275" i="7"/>
  <c r="AM275" i="7"/>
  <c r="AN271" i="7"/>
  <c r="AM271" i="7"/>
  <c r="AN267" i="7"/>
  <c r="AM267" i="7"/>
  <c r="AN263" i="7"/>
  <c r="AM263" i="7"/>
  <c r="AN259" i="7"/>
  <c r="AM259" i="7"/>
  <c r="AN255" i="7"/>
  <c r="AM255" i="7"/>
  <c r="AN251" i="7"/>
  <c r="AM251" i="7"/>
  <c r="AN247" i="7"/>
  <c r="AM247" i="7"/>
  <c r="AN243" i="7"/>
  <c r="AM243" i="7"/>
  <c r="AN239" i="7"/>
  <c r="AM239" i="7"/>
  <c r="AN235" i="7"/>
  <c r="AM235" i="7"/>
  <c r="AN231" i="7"/>
  <c r="AM231" i="7"/>
  <c r="AN227" i="7"/>
  <c r="AM227" i="7"/>
  <c r="AN221" i="7"/>
  <c r="AM221" i="7"/>
  <c r="AN213" i="7"/>
  <c r="AM213" i="7"/>
  <c r="AN205" i="7"/>
  <c r="AM205" i="7"/>
  <c r="AN197" i="7"/>
  <c r="AM197" i="7"/>
  <c r="AN189" i="7"/>
  <c r="AM189" i="7"/>
  <c r="AN181" i="7"/>
  <c r="AM181" i="7"/>
  <c r="AN173" i="7"/>
  <c r="AM173" i="7"/>
  <c r="AN165" i="7"/>
  <c r="AM165" i="7"/>
  <c r="AN157" i="7"/>
  <c r="AM157" i="7"/>
  <c r="AN149" i="7"/>
  <c r="AM149" i="7"/>
  <c r="AN141" i="7"/>
  <c r="AM141" i="7"/>
  <c r="AN133" i="7"/>
  <c r="AM133" i="7"/>
  <c r="AN125" i="7"/>
  <c r="AM125" i="7"/>
  <c r="AN117" i="7"/>
  <c r="AM117" i="7"/>
  <c r="AN109" i="7"/>
  <c r="AM109" i="7"/>
  <c r="AN101" i="7"/>
  <c r="AM101" i="7"/>
  <c r="AN93" i="7"/>
  <c r="AM93" i="7"/>
  <c r="AN85" i="7"/>
  <c r="AM85" i="7"/>
  <c r="AN77" i="7"/>
  <c r="AM77" i="7"/>
  <c r="AN69" i="7"/>
  <c r="AM69" i="7"/>
  <c r="AN61" i="7"/>
  <c r="AM61" i="7"/>
  <c r="AN53" i="7"/>
  <c r="AM53" i="7"/>
  <c r="AN45" i="7"/>
  <c r="AM45" i="7"/>
  <c r="AN37" i="7"/>
  <c r="AM37" i="7"/>
  <c r="AM29" i="7"/>
  <c r="AN29" i="7"/>
  <c r="AM21" i="7"/>
  <c r="AN21" i="7"/>
  <c r="AM13" i="7"/>
  <c r="AN13" i="7"/>
  <c r="AM5" i="7"/>
  <c r="AN5" i="7"/>
  <c r="AN222" i="7"/>
  <c r="AM222" i="7"/>
  <c r="AN218" i="7"/>
  <c r="AM218" i="7"/>
  <c r="AN214" i="7"/>
  <c r="AM214" i="7"/>
  <c r="AN210" i="7"/>
  <c r="AM210" i="7"/>
  <c r="AN206" i="7"/>
  <c r="AM206" i="7"/>
  <c r="AN202" i="7"/>
  <c r="AM202" i="7"/>
  <c r="AN198" i="7"/>
  <c r="AM198" i="7"/>
  <c r="AN194" i="7"/>
  <c r="AM194" i="7"/>
  <c r="AN190" i="7"/>
  <c r="AM190" i="7"/>
  <c r="AN186" i="7"/>
  <c r="AM186" i="7"/>
  <c r="AN182" i="7"/>
  <c r="AM182" i="7"/>
  <c r="AN178" i="7"/>
  <c r="AM178" i="7"/>
  <c r="AN174" i="7"/>
  <c r="AM174" i="7"/>
  <c r="AN170" i="7"/>
  <c r="AM170" i="7"/>
  <c r="AN166" i="7"/>
  <c r="AM166" i="7"/>
  <c r="AN162" i="7"/>
  <c r="AM162" i="7"/>
  <c r="AN158" i="7"/>
  <c r="AM158" i="7"/>
  <c r="AN154" i="7"/>
  <c r="AM154" i="7"/>
  <c r="AN150" i="7"/>
  <c r="AM150" i="7"/>
  <c r="AN146" i="7"/>
  <c r="AM146" i="7"/>
  <c r="AN142" i="7"/>
  <c r="AM142" i="7"/>
  <c r="AN138" i="7"/>
  <c r="AM138" i="7"/>
  <c r="AN134" i="7"/>
  <c r="AM134" i="7"/>
  <c r="AN130" i="7"/>
  <c r="AM130" i="7"/>
  <c r="AN126" i="7"/>
  <c r="AM126" i="7"/>
  <c r="AN122" i="7"/>
  <c r="AM122" i="7"/>
  <c r="AN118" i="7"/>
  <c r="AM118" i="7"/>
  <c r="AN114" i="7"/>
  <c r="AM114" i="7"/>
  <c r="AN110" i="7"/>
  <c r="AM110" i="7"/>
  <c r="AN106" i="7"/>
  <c r="AM106" i="7"/>
  <c r="AN102" i="7"/>
  <c r="AM102" i="7"/>
  <c r="AN98" i="7"/>
  <c r="AM98" i="7"/>
  <c r="AN94" i="7"/>
  <c r="AM94" i="7"/>
  <c r="AN90" i="7"/>
  <c r="AM90" i="7"/>
  <c r="AN86" i="7"/>
  <c r="AM86" i="7"/>
  <c r="AN82" i="7"/>
  <c r="AM82" i="7"/>
  <c r="AN78" i="7"/>
  <c r="AM78" i="7"/>
  <c r="AN74" i="7"/>
  <c r="AM74" i="7"/>
  <c r="AN70" i="7"/>
  <c r="AM70" i="7"/>
  <c r="AN66" i="7"/>
  <c r="AM66" i="7"/>
  <c r="AN62" i="7"/>
  <c r="AM62" i="7"/>
  <c r="AN58" i="7"/>
  <c r="AM58" i="7"/>
  <c r="AN54" i="7"/>
  <c r="AM54" i="7"/>
  <c r="AN50" i="7"/>
  <c r="AM50" i="7"/>
  <c r="AN46" i="7"/>
  <c r="AM46" i="7"/>
  <c r="AN42" i="7"/>
  <c r="AM42" i="7"/>
  <c r="AN38" i="7"/>
  <c r="AM38" i="7"/>
  <c r="AN34" i="7"/>
  <c r="AM34" i="7"/>
  <c r="AN30" i="7"/>
  <c r="AM30" i="7"/>
  <c r="AM26" i="7"/>
  <c r="AN26" i="7"/>
  <c r="AM22" i="7"/>
  <c r="AN22" i="7"/>
  <c r="AM18" i="7"/>
  <c r="AN18" i="7"/>
  <c r="AM14" i="7"/>
  <c r="AI9" i="10" s="1"/>
  <c r="U74" i="17" s="1"/>
  <c r="AN14" i="7"/>
  <c r="AJ9" i="10" s="1"/>
  <c r="T74" i="17" s="1"/>
  <c r="AM10" i="7"/>
  <c r="AN10" i="7"/>
  <c r="AM6" i="7"/>
  <c r="AN6" i="7"/>
  <c r="AM688" i="7"/>
  <c r="AN688" i="7"/>
  <c r="AM672" i="7"/>
  <c r="AN672" i="7"/>
  <c r="AM656" i="7"/>
  <c r="AN656" i="7"/>
  <c r="AM640" i="7"/>
  <c r="AN640" i="7"/>
  <c r="AM624" i="7"/>
  <c r="AN624" i="7"/>
  <c r="AM608" i="7"/>
  <c r="AN608" i="7"/>
  <c r="AM592" i="7"/>
  <c r="AN592" i="7"/>
  <c r="AM576" i="7"/>
  <c r="AN576" i="7"/>
  <c r="AM560" i="7"/>
  <c r="AN560" i="7"/>
  <c r="AM544" i="7"/>
  <c r="AN544" i="7"/>
  <c r="AM528" i="7"/>
  <c r="AN528" i="7"/>
  <c r="AM512" i="7"/>
  <c r="AN512" i="7"/>
  <c r="AM496" i="7"/>
  <c r="AN496" i="7"/>
  <c r="AM480" i="7"/>
  <c r="AN480" i="7"/>
  <c r="AM464" i="7"/>
  <c r="AN464" i="7"/>
  <c r="AM448" i="7"/>
  <c r="AN448" i="7"/>
  <c r="AM432" i="7"/>
  <c r="AN432" i="7"/>
  <c r="AM416" i="7"/>
  <c r="AN416" i="7"/>
  <c r="AN400" i="7"/>
  <c r="AM400" i="7"/>
  <c r="AN384" i="7"/>
  <c r="AM384" i="7"/>
  <c r="AN368" i="7"/>
  <c r="AM368" i="7"/>
  <c r="AN352" i="7"/>
  <c r="AM352" i="7"/>
  <c r="AN336" i="7"/>
  <c r="AM336" i="7"/>
  <c r="AN320" i="7"/>
  <c r="AM320" i="7"/>
  <c r="AN304" i="7"/>
  <c r="AM304" i="7"/>
  <c r="AN288" i="7"/>
  <c r="AM288" i="7"/>
  <c r="AN272" i="7"/>
  <c r="AM272" i="7"/>
  <c r="AN256" i="7"/>
  <c r="AM256" i="7"/>
  <c r="AN240" i="7"/>
  <c r="AM240" i="7"/>
  <c r="AM700" i="7"/>
  <c r="AN700" i="7"/>
  <c r="AM684" i="7"/>
  <c r="AN684" i="7"/>
  <c r="AM668" i="7"/>
  <c r="AN668" i="7"/>
  <c r="AM652" i="7"/>
  <c r="AN652" i="7"/>
  <c r="AM636" i="7"/>
  <c r="AN636" i="7"/>
  <c r="AM620" i="7"/>
  <c r="AN620" i="7"/>
  <c r="AM604" i="7"/>
  <c r="AN604" i="7"/>
  <c r="AM588" i="7"/>
  <c r="AN588" i="7"/>
  <c r="AM572" i="7"/>
  <c r="AN572" i="7"/>
  <c r="AM556" i="7"/>
  <c r="AN556" i="7"/>
  <c r="AM540" i="7"/>
  <c r="AN540" i="7"/>
  <c r="AM524" i="7"/>
  <c r="AN524" i="7"/>
  <c r="AM508" i="7"/>
  <c r="AN508" i="7"/>
  <c r="AM492" i="7"/>
  <c r="AN492" i="7"/>
  <c r="AM476" i="7"/>
  <c r="AN476" i="7"/>
  <c r="AM460" i="7"/>
  <c r="AN460" i="7"/>
  <c r="AM444" i="7"/>
  <c r="AN444" i="7"/>
  <c r="AM428" i="7"/>
  <c r="AN428" i="7"/>
  <c r="AN412" i="7"/>
  <c r="AM412" i="7"/>
  <c r="AN396" i="7"/>
  <c r="AM396" i="7"/>
  <c r="AN380" i="7"/>
  <c r="AM380" i="7"/>
  <c r="AN364" i="7"/>
  <c r="AM364" i="7"/>
  <c r="AN348" i="7"/>
  <c r="AM348" i="7"/>
  <c r="AN332" i="7"/>
  <c r="AM332" i="7"/>
  <c r="AN316" i="7"/>
  <c r="AM316" i="7"/>
  <c r="AN300" i="7"/>
  <c r="AM300" i="7"/>
  <c r="AN284" i="7"/>
  <c r="AM284" i="7"/>
  <c r="AN268" i="7"/>
  <c r="AM268" i="7"/>
  <c r="AN252" i="7"/>
  <c r="AM252" i="7"/>
  <c r="AN236" i="7"/>
  <c r="AM236" i="7"/>
  <c r="AN223" i="7"/>
  <c r="AM223" i="7"/>
  <c r="AN207" i="7"/>
  <c r="AM207" i="7"/>
  <c r="AN191" i="7"/>
  <c r="AM191" i="7"/>
  <c r="AN175" i="7"/>
  <c r="AM175" i="7"/>
  <c r="AN159" i="7"/>
  <c r="AM159" i="7"/>
  <c r="AN143" i="7"/>
  <c r="AM143" i="7"/>
  <c r="AN127" i="7"/>
  <c r="AM127" i="7"/>
  <c r="AN111" i="7"/>
  <c r="AM111" i="7"/>
  <c r="AN95" i="7"/>
  <c r="AM95" i="7"/>
  <c r="AN79" i="7"/>
  <c r="AM79" i="7"/>
  <c r="AN63" i="7"/>
  <c r="AM63" i="7"/>
  <c r="AN47" i="7"/>
  <c r="AM47" i="7"/>
  <c r="AN31" i="7"/>
  <c r="AM31" i="7"/>
  <c r="AM15" i="7"/>
  <c r="AN15" i="7"/>
  <c r="AM694" i="7"/>
  <c r="AN694" i="7"/>
  <c r="AM686" i="7"/>
  <c r="AN686" i="7"/>
  <c r="AM678" i="7"/>
  <c r="AN678" i="7"/>
  <c r="AM670" i="7"/>
  <c r="AN670" i="7"/>
  <c r="AM662" i="7"/>
  <c r="AN662" i="7"/>
  <c r="AM654" i="7"/>
  <c r="AN654" i="7"/>
  <c r="AM646" i="7"/>
  <c r="AN646" i="7"/>
  <c r="AM638" i="7"/>
  <c r="AN638" i="7"/>
  <c r="AM630" i="7"/>
  <c r="AN630" i="7"/>
  <c r="AM622" i="7"/>
  <c r="AN622" i="7"/>
  <c r="AM614" i="7"/>
  <c r="AN614" i="7"/>
  <c r="AM606" i="7"/>
  <c r="AN606" i="7"/>
  <c r="AM598" i="7"/>
  <c r="AN598" i="7"/>
  <c r="AM590" i="7"/>
  <c r="AN590" i="7"/>
  <c r="AM582" i="7"/>
  <c r="AN582" i="7"/>
  <c r="AM574" i="7"/>
  <c r="AN574" i="7"/>
  <c r="AM566" i="7"/>
  <c r="AN566" i="7"/>
  <c r="AM558" i="7"/>
  <c r="AN558" i="7"/>
  <c r="AM550" i="7"/>
  <c r="AN550" i="7"/>
  <c r="AM542" i="7"/>
  <c r="AN542" i="7"/>
  <c r="AM534" i="7"/>
  <c r="AN534" i="7"/>
  <c r="AM526" i="7"/>
  <c r="AN526" i="7"/>
  <c r="AM518" i="7"/>
  <c r="AN518" i="7"/>
  <c r="AM510" i="7"/>
  <c r="AN510" i="7"/>
  <c r="AM502" i="7"/>
  <c r="AN502" i="7"/>
  <c r="AM494" i="7"/>
  <c r="AN494" i="7"/>
  <c r="AM486" i="7"/>
  <c r="AN486" i="7"/>
  <c r="AM478" i="7"/>
  <c r="AN478" i="7"/>
  <c r="AM470" i="7"/>
  <c r="AN470" i="7"/>
  <c r="AM462" i="7"/>
  <c r="AN462" i="7"/>
  <c r="AM454" i="7"/>
  <c r="AN454" i="7"/>
  <c r="AM446" i="7"/>
  <c r="AN446" i="7"/>
  <c r="AM438" i="7"/>
  <c r="AN438" i="7"/>
  <c r="AM430" i="7"/>
  <c r="AN430" i="7"/>
  <c r="AM422" i="7"/>
  <c r="AN422" i="7"/>
  <c r="AM414" i="7"/>
  <c r="AN414" i="7"/>
  <c r="AN406" i="7"/>
  <c r="AM406" i="7"/>
  <c r="AN398" i="7"/>
  <c r="AM398" i="7"/>
  <c r="AN390" i="7"/>
  <c r="AM390" i="7"/>
  <c r="AN382" i="7"/>
  <c r="AM382" i="7"/>
  <c r="AN374" i="7"/>
  <c r="AM374" i="7"/>
  <c r="AN366" i="7"/>
  <c r="AM366" i="7"/>
  <c r="AN358" i="7"/>
  <c r="AM358" i="7"/>
  <c r="AN350" i="7"/>
  <c r="AM350" i="7"/>
  <c r="AN342" i="7"/>
  <c r="AM342" i="7"/>
  <c r="AN334" i="7"/>
  <c r="AM334" i="7"/>
  <c r="AN326" i="7"/>
  <c r="AM326" i="7"/>
  <c r="AN318" i="7"/>
  <c r="AM318" i="7"/>
  <c r="AN310" i="7"/>
  <c r="AM310" i="7"/>
  <c r="AN302" i="7"/>
  <c r="AM302" i="7"/>
  <c r="AN294" i="7"/>
  <c r="AM294" i="7"/>
  <c r="AN286" i="7"/>
  <c r="AM286" i="7"/>
  <c r="AN278" i="7"/>
  <c r="AM278" i="7"/>
  <c r="AN270" i="7"/>
  <c r="AM270" i="7"/>
  <c r="AN262" i="7"/>
  <c r="AM262" i="7"/>
  <c r="AN254" i="7"/>
  <c r="AM254" i="7"/>
  <c r="AN246" i="7"/>
  <c r="AM246" i="7"/>
  <c r="AN238" i="7"/>
  <c r="AM238" i="7"/>
  <c r="AN230" i="7"/>
  <c r="AM230" i="7"/>
  <c r="AN219" i="7"/>
  <c r="AM219" i="7"/>
  <c r="AN203" i="7"/>
  <c r="AM203" i="7"/>
  <c r="AN187" i="7"/>
  <c r="AM187" i="7"/>
  <c r="AN171" i="7"/>
  <c r="AM171" i="7"/>
  <c r="AN155" i="7"/>
  <c r="AM155" i="7"/>
  <c r="AN139" i="7"/>
  <c r="AM139" i="7"/>
  <c r="AN123" i="7"/>
  <c r="AM123" i="7"/>
  <c r="AN107" i="7"/>
  <c r="AM107" i="7"/>
  <c r="AN91" i="7"/>
  <c r="AM91" i="7"/>
  <c r="AN75" i="7"/>
  <c r="AM75" i="7"/>
  <c r="AN59" i="7"/>
  <c r="AM59" i="7"/>
  <c r="AN43" i="7"/>
  <c r="AM43" i="7"/>
  <c r="AM27" i="7"/>
  <c r="AN27" i="7"/>
  <c r="AM11" i="7"/>
  <c r="AN11" i="7"/>
  <c r="AM701" i="7"/>
  <c r="AN701" i="7"/>
  <c r="AM697" i="7"/>
  <c r="AN697" i="7"/>
  <c r="AM693" i="7"/>
  <c r="AN693" i="7"/>
  <c r="AM689" i="7"/>
  <c r="AN689" i="7"/>
  <c r="AM685" i="7"/>
  <c r="AN685" i="7"/>
  <c r="AM681" i="7"/>
  <c r="AN681" i="7"/>
  <c r="AM677" i="7"/>
  <c r="AN677" i="7"/>
  <c r="AM673" i="7"/>
  <c r="AN673" i="7"/>
  <c r="AM669" i="7"/>
  <c r="AN669" i="7"/>
  <c r="AM665" i="7"/>
  <c r="AN665" i="7"/>
  <c r="AM661" i="7"/>
  <c r="AN661" i="7"/>
  <c r="AM657" i="7"/>
  <c r="AN657" i="7"/>
  <c r="AM653" i="7"/>
  <c r="AN653" i="7"/>
  <c r="AM649" i="7"/>
  <c r="AN649" i="7"/>
  <c r="AM645" i="7"/>
  <c r="AN645" i="7"/>
  <c r="AM641" i="7"/>
  <c r="AN641" i="7"/>
  <c r="AM637" i="7"/>
  <c r="AN637" i="7"/>
  <c r="AM633" i="7"/>
  <c r="AN633" i="7"/>
  <c r="AM629" i="7"/>
  <c r="AN629" i="7"/>
  <c r="AM625" i="7"/>
  <c r="AN625" i="7"/>
  <c r="AM621" i="7"/>
  <c r="AN621" i="7"/>
  <c r="AM617" i="7"/>
  <c r="AN617" i="7"/>
  <c r="AM613" i="7"/>
  <c r="AN613" i="7"/>
  <c r="AM609" i="7"/>
  <c r="AN609" i="7"/>
  <c r="AM605" i="7"/>
  <c r="AN605" i="7"/>
  <c r="AM601" i="7"/>
  <c r="AN601" i="7"/>
  <c r="AM597" i="7"/>
  <c r="AN597" i="7"/>
  <c r="AM593" i="7"/>
  <c r="AN593" i="7"/>
  <c r="AM589" i="7"/>
  <c r="AN589" i="7"/>
  <c r="AM585" i="7"/>
  <c r="AN585" i="7"/>
  <c r="AM581" i="7"/>
  <c r="AN581" i="7"/>
  <c r="AM577" i="7"/>
  <c r="AN577" i="7"/>
  <c r="AM573" i="7"/>
  <c r="AN573" i="7"/>
  <c r="AM569" i="7"/>
  <c r="AN569" i="7"/>
  <c r="AM565" i="7"/>
  <c r="AN565" i="7"/>
  <c r="AM561" i="7"/>
  <c r="AN561" i="7"/>
  <c r="AM557" i="7"/>
  <c r="AN557" i="7"/>
  <c r="AM553" i="7"/>
  <c r="AN553" i="7"/>
  <c r="AM549" i="7"/>
  <c r="AN549" i="7"/>
  <c r="AM545" i="7"/>
  <c r="AN545" i="7"/>
  <c r="AM541" i="7"/>
  <c r="AN541" i="7"/>
  <c r="AM537" i="7"/>
  <c r="AN537" i="7"/>
  <c r="AM533" i="7"/>
  <c r="AN533" i="7"/>
  <c r="AM529" i="7"/>
  <c r="AN529" i="7"/>
  <c r="AM525" i="7"/>
  <c r="AN525" i="7"/>
  <c r="AM521" i="7"/>
  <c r="AN521" i="7"/>
  <c r="AM517" i="7"/>
  <c r="AN517" i="7"/>
  <c r="AM513" i="7"/>
  <c r="AN513" i="7"/>
  <c r="AM509" i="7"/>
  <c r="AN509" i="7"/>
  <c r="AM505" i="7"/>
  <c r="AN505" i="7"/>
  <c r="AM501" i="7"/>
  <c r="AN501" i="7"/>
  <c r="AM497" i="7"/>
  <c r="AN497" i="7"/>
  <c r="AM493" i="7"/>
  <c r="AN493" i="7"/>
  <c r="AM489" i="7"/>
  <c r="AN489" i="7"/>
  <c r="AM485" i="7"/>
  <c r="AN485" i="7"/>
  <c r="AM481" i="7"/>
  <c r="AN481" i="7"/>
  <c r="AM477" i="7"/>
  <c r="AN477" i="7"/>
  <c r="AM473" i="7"/>
  <c r="AN473" i="7"/>
  <c r="AM469" i="7"/>
  <c r="AN469" i="7"/>
  <c r="AM465" i="7"/>
  <c r="AN465" i="7"/>
  <c r="AM461" i="7"/>
  <c r="AN461" i="7"/>
  <c r="AM457" i="7"/>
  <c r="AN457" i="7"/>
  <c r="AM453" i="7"/>
  <c r="AN453" i="7"/>
  <c r="AM449" i="7"/>
  <c r="AN449" i="7"/>
  <c r="AM445" i="7"/>
  <c r="AN445" i="7"/>
  <c r="AM441" i="7"/>
  <c r="AN441" i="7"/>
  <c r="AM437" i="7"/>
  <c r="AN437" i="7"/>
  <c r="AM433" i="7"/>
  <c r="AN433" i="7"/>
  <c r="AM429" i="7"/>
  <c r="AN429" i="7"/>
  <c r="AM425" i="7"/>
  <c r="AN425" i="7"/>
  <c r="AM421" i="7"/>
  <c r="AN421" i="7"/>
  <c r="AM417" i="7"/>
  <c r="AN417" i="7"/>
  <c r="AM413" i="7"/>
  <c r="AN413" i="7"/>
  <c r="AN409" i="7"/>
  <c r="AM409" i="7"/>
  <c r="AN405" i="7"/>
  <c r="AM405" i="7"/>
  <c r="AN401" i="7"/>
  <c r="AM401" i="7"/>
  <c r="AN397" i="7"/>
  <c r="AM397" i="7"/>
  <c r="AN393" i="7"/>
  <c r="AM393" i="7"/>
  <c r="AN389" i="7"/>
  <c r="AM389" i="7"/>
  <c r="AN385" i="7"/>
  <c r="AM385" i="7"/>
  <c r="AN381" i="7"/>
  <c r="AM381" i="7"/>
  <c r="AN377" i="7"/>
  <c r="AM377" i="7"/>
  <c r="AN373" i="7"/>
  <c r="AM373" i="7"/>
  <c r="AN369" i="7"/>
  <c r="AM369" i="7"/>
  <c r="AN365" i="7"/>
  <c r="AM365" i="7"/>
  <c r="AN361" i="7"/>
  <c r="AM361" i="7"/>
  <c r="AN357" i="7"/>
  <c r="AM357" i="7"/>
  <c r="AN353" i="7"/>
  <c r="AM353" i="7"/>
  <c r="AN349" i="7"/>
  <c r="AM349" i="7"/>
  <c r="AN345" i="7"/>
  <c r="AM345" i="7"/>
  <c r="AN341" i="7"/>
  <c r="AM341" i="7"/>
  <c r="AN337" i="7"/>
  <c r="AM337" i="7"/>
  <c r="AN333" i="7"/>
  <c r="AM333" i="7"/>
  <c r="AN329" i="7"/>
  <c r="AM329" i="7"/>
  <c r="AN325" i="7"/>
  <c r="AM325" i="7"/>
  <c r="AN321" i="7"/>
  <c r="AM321" i="7"/>
  <c r="AN317" i="7"/>
  <c r="AM317" i="7"/>
  <c r="AN313" i="7"/>
  <c r="AM313" i="7"/>
  <c r="AN309" i="7"/>
  <c r="AM309" i="7"/>
  <c r="AN305" i="7"/>
  <c r="AM305" i="7"/>
  <c r="AN301" i="7"/>
  <c r="AM301" i="7"/>
  <c r="AN297" i="7"/>
  <c r="AM297" i="7"/>
  <c r="AN293" i="7"/>
  <c r="AM293" i="7"/>
  <c r="AN289" i="7"/>
  <c r="AM289" i="7"/>
  <c r="AN285" i="7"/>
  <c r="AM285" i="7"/>
  <c r="AN281" i="7"/>
  <c r="AM281" i="7"/>
  <c r="AN277" i="7"/>
  <c r="AM277" i="7"/>
  <c r="AN273" i="7"/>
  <c r="AM273" i="7"/>
  <c r="AN269" i="7"/>
  <c r="AM269" i="7"/>
  <c r="AN265" i="7"/>
  <c r="AM265" i="7"/>
  <c r="AN261" i="7"/>
  <c r="AM261" i="7"/>
  <c r="AN257" i="7"/>
  <c r="AM257" i="7"/>
  <c r="AN253" i="7"/>
  <c r="AM253" i="7"/>
  <c r="AN249" i="7"/>
  <c r="AM249" i="7"/>
  <c r="AN245" i="7"/>
  <c r="AM245" i="7"/>
  <c r="AN241" i="7"/>
  <c r="AM241" i="7"/>
  <c r="AN237" i="7"/>
  <c r="AM237" i="7"/>
  <c r="AN233" i="7"/>
  <c r="AM233" i="7"/>
  <c r="AN229" i="7"/>
  <c r="AM229" i="7"/>
  <c r="AN225" i="7"/>
  <c r="AM225" i="7"/>
  <c r="AN217" i="7"/>
  <c r="AM217" i="7"/>
  <c r="AN209" i="7"/>
  <c r="AM209" i="7"/>
  <c r="AN201" i="7"/>
  <c r="AM201" i="7"/>
  <c r="AN193" i="7"/>
  <c r="AM193" i="7"/>
  <c r="AN185" i="7"/>
  <c r="AM185" i="7"/>
  <c r="AN177" i="7"/>
  <c r="AM177" i="7"/>
  <c r="AN169" i="7"/>
  <c r="AM169" i="7"/>
  <c r="AN161" i="7"/>
  <c r="AM161" i="7"/>
  <c r="AN153" i="7"/>
  <c r="AM153" i="7"/>
  <c r="AN145" i="7"/>
  <c r="AM145" i="7"/>
  <c r="AN137" i="7"/>
  <c r="AM137" i="7"/>
  <c r="AN129" i="7"/>
  <c r="AM129" i="7"/>
  <c r="AN121" i="7"/>
  <c r="AM121" i="7"/>
  <c r="AN113" i="7"/>
  <c r="AM113" i="7"/>
  <c r="AN105" i="7"/>
  <c r="AM105" i="7"/>
  <c r="AN97" i="7"/>
  <c r="AM97" i="7"/>
  <c r="AN89" i="7"/>
  <c r="AM89" i="7"/>
  <c r="AN81" i="7"/>
  <c r="AM81" i="7"/>
  <c r="AN73" i="7"/>
  <c r="AM73" i="7"/>
  <c r="AN65" i="7"/>
  <c r="AM65" i="7"/>
  <c r="AN57" i="7"/>
  <c r="AM57" i="7"/>
  <c r="AN49" i="7"/>
  <c r="AM49" i="7"/>
  <c r="AN41" i="7"/>
  <c r="AM41" i="7"/>
  <c r="AN33" i="7"/>
  <c r="AM33" i="7"/>
  <c r="AM25" i="7"/>
  <c r="AN25" i="7"/>
  <c r="AM17" i="7"/>
  <c r="AN17" i="7"/>
  <c r="AM9" i="7"/>
  <c r="AN9" i="7"/>
  <c r="AN2" i="7"/>
  <c r="AN224" i="7"/>
  <c r="AM224" i="7"/>
  <c r="AN220" i="7"/>
  <c r="AM220" i="7"/>
  <c r="AN216" i="7"/>
  <c r="AM216" i="7"/>
  <c r="AN212" i="7"/>
  <c r="AM212" i="7"/>
  <c r="AN208" i="7"/>
  <c r="AM208" i="7"/>
  <c r="AN204" i="7"/>
  <c r="AM204" i="7"/>
  <c r="AN200" i="7"/>
  <c r="AM200" i="7"/>
  <c r="AN196" i="7"/>
  <c r="AM196" i="7"/>
  <c r="AN192" i="7"/>
  <c r="AM192" i="7"/>
  <c r="AN188" i="7"/>
  <c r="AM188" i="7"/>
  <c r="AN184" i="7"/>
  <c r="AM184" i="7"/>
  <c r="AN180" i="7"/>
  <c r="AM180" i="7"/>
  <c r="AN176" i="7"/>
  <c r="AM176" i="7"/>
  <c r="AN172" i="7"/>
  <c r="AM172" i="7"/>
  <c r="AN168" i="7"/>
  <c r="AM168" i="7"/>
  <c r="AN164" i="7"/>
  <c r="AM164" i="7"/>
  <c r="AN160" i="7"/>
  <c r="AM160" i="7"/>
  <c r="AN156" i="7"/>
  <c r="AM156" i="7"/>
  <c r="AN152" i="7"/>
  <c r="AM152" i="7"/>
  <c r="AN148" i="7"/>
  <c r="AM148" i="7"/>
  <c r="AN144" i="7"/>
  <c r="AM144" i="7"/>
  <c r="AN140" i="7"/>
  <c r="AM140" i="7"/>
  <c r="AN136" i="7"/>
  <c r="AM136" i="7"/>
  <c r="AN132" i="7"/>
  <c r="AM132" i="7"/>
  <c r="AN128" i="7"/>
  <c r="AM128" i="7"/>
  <c r="AN124" i="7"/>
  <c r="AM124" i="7"/>
  <c r="AN120" i="7"/>
  <c r="AM120" i="7"/>
  <c r="AN116" i="7"/>
  <c r="AM116" i="7"/>
  <c r="AN112" i="7"/>
  <c r="AM112" i="7"/>
  <c r="AN108" i="7"/>
  <c r="AM108" i="7"/>
  <c r="AN104" i="7"/>
  <c r="AM104" i="7"/>
  <c r="AN100" i="7"/>
  <c r="AM100" i="7"/>
  <c r="AN96" i="7"/>
  <c r="AM96" i="7"/>
  <c r="AN92" i="7"/>
  <c r="AM92" i="7"/>
  <c r="AN88" i="7"/>
  <c r="AM88" i="7"/>
  <c r="AN84" i="7"/>
  <c r="AM84" i="7"/>
  <c r="AN80" i="7"/>
  <c r="AM80" i="7"/>
  <c r="AN76" i="7"/>
  <c r="AM76" i="7"/>
  <c r="AN72" i="7"/>
  <c r="AM72" i="7"/>
  <c r="AN68" i="7"/>
  <c r="AM68" i="7"/>
  <c r="AN64" i="7"/>
  <c r="AM64" i="7"/>
  <c r="AN60" i="7"/>
  <c r="AM60" i="7"/>
  <c r="AN56" i="7"/>
  <c r="AM56" i="7"/>
  <c r="AN52" i="7"/>
  <c r="AM52" i="7"/>
  <c r="AN48" i="7"/>
  <c r="AM48" i="7"/>
  <c r="AN44" i="7"/>
  <c r="AM44" i="7"/>
  <c r="AN40" i="7"/>
  <c r="AM40" i="7"/>
  <c r="AN36" i="7"/>
  <c r="AM36" i="7"/>
  <c r="AN32" i="7"/>
  <c r="AM32" i="7"/>
  <c r="AM28" i="7"/>
  <c r="AN28" i="7"/>
  <c r="AM24" i="7"/>
  <c r="AN24" i="7"/>
  <c r="AM20" i="7"/>
  <c r="AN20" i="7"/>
  <c r="AM16" i="7"/>
  <c r="AN16" i="7"/>
  <c r="AM12" i="7"/>
  <c r="AI8" i="10" s="1"/>
  <c r="U73" i="17" s="1"/>
  <c r="AN12" i="7"/>
  <c r="AJ8" i="10" s="1"/>
  <c r="T73" i="17" s="1"/>
  <c r="AM8" i="7"/>
  <c r="AN8" i="7"/>
  <c r="AM4" i="7"/>
  <c r="AN4" i="7"/>
  <c r="U33" i="17" l="1"/>
  <c r="AI6" i="10"/>
  <c r="U71" i="17" s="1"/>
  <c r="AJ6" i="10"/>
  <c r="T71" i="17" s="1"/>
  <c r="AI5" i="10"/>
  <c r="U70" i="17" s="1"/>
  <c r="AJ5" i="10"/>
  <c r="T70" i="17" s="1"/>
  <c r="T33" i="17"/>
  <c r="U54" i="17"/>
  <c r="T54" i="17"/>
  <c r="U42" i="17"/>
  <c r="T42" i="17"/>
  <c r="U48" i="17"/>
  <c r="T48" i="17"/>
  <c r="U39" i="17"/>
  <c r="T39" i="17"/>
  <c r="U43" i="17"/>
  <c r="T43" i="17"/>
  <c r="U47" i="17"/>
  <c r="T47" i="17"/>
  <c r="U51" i="17"/>
  <c r="T51" i="17"/>
  <c r="U55" i="17"/>
  <c r="T55" i="17"/>
  <c r="U59" i="17"/>
  <c r="T59" i="17"/>
  <c r="U35" i="17"/>
  <c r="T35" i="17"/>
  <c r="U58" i="17"/>
  <c r="T58" i="17"/>
  <c r="U40" i="17"/>
  <c r="T40" i="17"/>
  <c r="U56" i="17"/>
  <c r="T56" i="17"/>
  <c r="U46" i="17"/>
  <c r="T46" i="17"/>
  <c r="U38" i="17"/>
  <c r="T38" i="17"/>
  <c r="U34" i="17"/>
  <c r="T34" i="17"/>
  <c r="U50" i="17"/>
  <c r="T50" i="17"/>
  <c r="U36" i="17"/>
  <c r="T36" i="17"/>
  <c r="U44" i="17"/>
  <c r="T44" i="17"/>
  <c r="U52" i="17"/>
  <c r="T52" i="17"/>
  <c r="U60" i="17"/>
  <c r="T60" i="17"/>
  <c r="T37" i="17"/>
  <c r="U37" i="17"/>
  <c r="T41" i="17"/>
  <c r="U41" i="17"/>
  <c r="T45" i="17"/>
  <c r="U45" i="17"/>
  <c r="T49" i="17"/>
  <c r="U49" i="17"/>
  <c r="T53" i="17"/>
  <c r="U53" i="17"/>
  <c r="T57" i="17"/>
  <c r="U57" i="17"/>
  <c r="T62" i="17" l="1"/>
  <c r="U62" i="17"/>
  <c r="T75" i="17"/>
  <c r="U75" i="17"/>
  <c r="AB3" i="7" l="1"/>
  <c r="AB4" i="7"/>
  <c r="AB5" i="7"/>
  <c r="AB6" i="7"/>
  <c r="AB7" i="7"/>
  <c r="AB8" i="7"/>
  <c r="AB9" i="7"/>
  <c r="AB10" i="7"/>
  <c r="AB11" i="7"/>
  <c r="AB12" i="7"/>
  <c r="AB13" i="7"/>
  <c r="AB14" i="7"/>
  <c r="AB15" i="7"/>
  <c r="AB16" i="7"/>
  <c r="AB17" i="7"/>
  <c r="AB18" i="7"/>
  <c r="AB19" i="7"/>
  <c r="AB20" i="7"/>
  <c r="AB21" i="7"/>
  <c r="AB22" i="7"/>
  <c r="AB23" i="7"/>
  <c r="AB24" i="7"/>
  <c r="AB25" i="7"/>
  <c r="AB26" i="7"/>
  <c r="AB27" i="7"/>
  <c r="AB28" i="7"/>
  <c r="AB29" i="7"/>
  <c r="AB30" i="7"/>
  <c r="AB31" i="7"/>
  <c r="AB32" i="7"/>
  <c r="AB33" i="7"/>
  <c r="AB34" i="7"/>
  <c r="AB35" i="7"/>
  <c r="AB36" i="7"/>
  <c r="AB37" i="7"/>
  <c r="AB38" i="7"/>
  <c r="AB39" i="7"/>
  <c r="AB40" i="7"/>
  <c r="AB41" i="7"/>
  <c r="AB42" i="7"/>
  <c r="AB43" i="7"/>
  <c r="AB44" i="7"/>
  <c r="AB45" i="7"/>
  <c r="AB46" i="7"/>
  <c r="AB47" i="7"/>
  <c r="AB48" i="7"/>
  <c r="AB49" i="7"/>
  <c r="AB50" i="7"/>
  <c r="AB51" i="7"/>
  <c r="AB52" i="7"/>
  <c r="AB53" i="7"/>
  <c r="AB54" i="7"/>
  <c r="AB55" i="7"/>
  <c r="AB56" i="7"/>
  <c r="AB57" i="7"/>
  <c r="AB58" i="7"/>
  <c r="AB59" i="7"/>
  <c r="AB60" i="7"/>
  <c r="AB61" i="7"/>
  <c r="AB62" i="7"/>
  <c r="AB63" i="7"/>
  <c r="AB64" i="7"/>
  <c r="AB65" i="7"/>
  <c r="AB66" i="7"/>
  <c r="AB67" i="7"/>
  <c r="AB68" i="7"/>
  <c r="AB69" i="7"/>
  <c r="AB70" i="7"/>
  <c r="AB71" i="7"/>
  <c r="AB72" i="7"/>
  <c r="AB73" i="7"/>
  <c r="AB74" i="7"/>
  <c r="AB75" i="7"/>
  <c r="AB76" i="7"/>
  <c r="AB77" i="7"/>
  <c r="AB78" i="7"/>
  <c r="AB79" i="7"/>
  <c r="AB80" i="7"/>
  <c r="AB81" i="7"/>
  <c r="AB82" i="7"/>
  <c r="AB83" i="7"/>
  <c r="AB84" i="7"/>
  <c r="AB85" i="7"/>
  <c r="AB86" i="7"/>
  <c r="AB87" i="7"/>
  <c r="AB88" i="7"/>
  <c r="AB89" i="7"/>
  <c r="AB90" i="7"/>
  <c r="AB91" i="7"/>
  <c r="AB92" i="7"/>
  <c r="AB93" i="7"/>
  <c r="AB94" i="7"/>
  <c r="AB95" i="7"/>
  <c r="AB96" i="7"/>
  <c r="AB97" i="7"/>
  <c r="AB98" i="7"/>
  <c r="AB99" i="7"/>
  <c r="AB100" i="7"/>
  <c r="AB101" i="7"/>
  <c r="AB102" i="7"/>
  <c r="AB103" i="7"/>
  <c r="AB104" i="7"/>
  <c r="AB105" i="7"/>
  <c r="AB106" i="7"/>
  <c r="AB107" i="7"/>
  <c r="AB108" i="7"/>
  <c r="AB109" i="7"/>
  <c r="AB110" i="7"/>
  <c r="AB111" i="7"/>
  <c r="AB112" i="7"/>
  <c r="AB113" i="7"/>
  <c r="AB114" i="7"/>
  <c r="AB115" i="7"/>
  <c r="AB116" i="7"/>
  <c r="AB117" i="7"/>
  <c r="AB118" i="7"/>
  <c r="AB119" i="7"/>
  <c r="AB120" i="7"/>
  <c r="AB121" i="7"/>
  <c r="AB122" i="7"/>
  <c r="AB123" i="7"/>
  <c r="AB124" i="7"/>
  <c r="AB125" i="7"/>
  <c r="AB126" i="7"/>
  <c r="AB127" i="7"/>
  <c r="AB128" i="7"/>
  <c r="AB129" i="7"/>
  <c r="AB130" i="7"/>
  <c r="AB131" i="7"/>
  <c r="AB132" i="7"/>
  <c r="AB133" i="7"/>
  <c r="AB134" i="7"/>
  <c r="AB135" i="7"/>
  <c r="AB136" i="7"/>
  <c r="AB137" i="7"/>
  <c r="AB138" i="7"/>
  <c r="AB139" i="7"/>
  <c r="AB140" i="7"/>
  <c r="AB141" i="7"/>
  <c r="AB142" i="7"/>
  <c r="AB143" i="7"/>
  <c r="AB144" i="7"/>
  <c r="AB145" i="7"/>
  <c r="AB146" i="7"/>
  <c r="AB147" i="7"/>
  <c r="AB148" i="7"/>
  <c r="AB149" i="7"/>
  <c r="AB150" i="7"/>
  <c r="AB151" i="7"/>
  <c r="AB152" i="7"/>
  <c r="AB153" i="7"/>
  <c r="AB154" i="7"/>
  <c r="AB155" i="7"/>
  <c r="AB156" i="7"/>
  <c r="AB157" i="7"/>
  <c r="AB158" i="7"/>
  <c r="AB159" i="7"/>
  <c r="AB160" i="7"/>
  <c r="AB161" i="7"/>
  <c r="AB162" i="7"/>
  <c r="AB163" i="7"/>
  <c r="AB164" i="7"/>
  <c r="AB165" i="7"/>
  <c r="AB166" i="7"/>
  <c r="AB167" i="7"/>
  <c r="AB168" i="7"/>
  <c r="AB169" i="7"/>
  <c r="AB170" i="7"/>
  <c r="AB171" i="7"/>
  <c r="AB172" i="7"/>
  <c r="AB173" i="7"/>
  <c r="AB174" i="7"/>
  <c r="AB175" i="7"/>
  <c r="AB176" i="7"/>
  <c r="AB177" i="7"/>
  <c r="AB178" i="7"/>
  <c r="AB179" i="7"/>
  <c r="AB180" i="7"/>
  <c r="AB181" i="7"/>
  <c r="AB182" i="7"/>
  <c r="AB183" i="7"/>
  <c r="AB184" i="7"/>
  <c r="AB185" i="7"/>
  <c r="AB186" i="7"/>
  <c r="AB187" i="7"/>
  <c r="AB188" i="7"/>
  <c r="AB189" i="7"/>
  <c r="AB190" i="7"/>
  <c r="AB191" i="7"/>
  <c r="AB192" i="7"/>
  <c r="AB193" i="7"/>
  <c r="AB194" i="7"/>
  <c r="AB195" i="7"/>
  <c r="AB196" i="7"/>
  <c r="AB197" i="7"/>
  <c r="AB198" i="7"/>
  <c r="AB199" i="7"/>
  <c r="AB200" i="7"/>
  <c r="AB201" i="7"/>
  <c r="AB202" i="7"/>
  <c r="AB203" i="7"/>
  <c r="AB204" i="7"/>
  <c r="AB205" i="7"/>
  <c r="AB206" i="7"/>
  <c r="AB207" i="7"/>
  <c r="AB208" i="7"/>
  <c r="AB209" i="7"/>
  <c r="AB210" i="7"/>
  <c r="AB211" i="7"/>
  <c r="AB212" i="7"/>
  <c r="AB213" i="7"/>
  <c r="AB214" i="7"/>
  <c r="AB215" i="7"/>
  <c r="AB216" i="7"/>
  <c r="AB217" i="7"/>
  <c r="AB218" i="7"/>
  <c r="AB219" i="7"/>
  <c r="AB220" i="7"/>
  <c r="AB221" i="7"/>
  <c r="AB222" i="7"/>
  <c r="AB223" i="7"/>
  <c r="AB224" i="7"/>
  <c r="AB225" i="7"/>
  <c r="AB226" i="7"/>
  <c r="AB227" i="7"/>
  <c r="AB228" i="7"/>
  <c r="AB229" i="7"/>
  <c r="AB230" i="7"/>
  <c r="AB231" i="7"/>
  <c r="AB232" i="7"/>
  <c r="AB233" i="7"/>
  <c r="AB234" i="7"/>
  <c r="AB235" i="7"/>
  <c r="AB236" i="7"/>
  <c r="AB237" i="7"/>
  <c r="AB238" i="7"/>
  <c r="AB239" i="7"/>
  <c r="AB240" i="7"/>
  <c r="AB241" i="7"/>
  <c r="AB242" i="7"/>
  <c r="AB243" i="7"/>
  <c r="AB244" i="7"/>
  <c r="AB245" i="7"/>
  <c r="AB246" i="7"/>
  <c r="AB247" i="7"/>
  <c r="AB248" i="7"/>
  <c r="AB249" i="7"/>
  <c r="AB250" i="7"/>
  <c r="AB251" i="7"/>
  <c r="AB252" i="7"/>
  <c r="AB253" i="7"/>
  <c r="AB254" i="7"/>
  <c r="AB255" i="7"/>
  <c r="AB256" i="7"/>
  <c r="AB257" i="7"/>
  <c r="AB258" i="7"/>
  <c r="AB259" i="7"/>
  <c r="AB260" i="7"/>
  <c r="AB261" i="7"/>
  <c r="AB262" i="7"/>
  <c r="AB263" i="7"/>
  <c r="AB264" i="7"/>
  <c r="AB265" i="7"/>
  <c r="AB266" i="7"/>
  <c r="AB267" i="7"/>
  <c r="AB268" i="7"/>
  <c r="AB269" i="7"/>
  <c r="AB270" i="7"/>
  <c r="AB271" i="7"/>
  <c r="AB272" i="7"/>
  <c r="AB273" i="7"/>
  <c r="AB274" i="7"/>
  <c r="AB275" i="7"/>
  <c r="AB276" i="7"/>
  <c r="AB277" i="7"/>
  <c r="AB278" i="7"/>
  <c r="AB279" i="7"/>
  <c r="AB280" i="7"/>
  <c r="AB281" i="7"/>
  <c r="AB282" i="7"/>
  <c r="AB283" i="7"/>
  <c r="AB284" i="7"/>
  <c r="AB285" i="7"/>
  <c r="AB286" i="7"/>
  <c r="AB287" i="7"/>
  <c r="AB288" i="7"/>
  <c r="AB289" i="7"/>
  <c r="AB290" i="7"/>
  <c r="AB291" i="7"/>
  <c r="AB292" i="7"/>
  <c r="AB293" i="7"/>
  <c r="AB294" i="7"/>
  <c r="AB295" i="7"/>
  <c r="AB296" i="7"/>
  <c r="AB297" i="7"/>
  <c r="AB298" i="7"/>
  <c r="AB299" i="7"/>
  <c r="AB300" i="7"/>
  <c r="AB301" i="7"/>
  <c r="AB302" i="7"/>
  <c r="AB303" i="7"/>
  <c r="AB304" i="7"/>
  <c r="AB305" i="7"/>
  <c r="AB306" i="7"/>
  <c r="AB307" i="7"/>
  <c r="AB308" i="7"/>
  <c r="AB309" i="7"/>
  <c r="AB310" i="7"/>
  <c r="AB311" i="7"/>
  <c r="AB312" i="7"/>
  <c r="AB313" i="7"/>
  <c r="AB314" i="7"/>
  <c r="AB315" i="7"/>
  <c r="AB316" i="7"/>
  <c r="AB317" i="7"/>
  <c r="AB318" i="7"/>
  <c r="AB319" i="7"/>
  <c r="AB320" i="7"/>
  <c r="AB321" i="7"/>
  <c r="AB322" i="7"/>
  <c r="AB323" i="7"/>
  <c r="AB324" i="7"/>
  <c r="AB325" i="7"/>
  <c r="AB326" i="7"/>
  <c r="AB327" i="7"/>
  <c r="AB328" i="7"/>
  <c r="AB329" i="7"/>
  <c r="AB330" i="7"/>
  <c r="AB331" i="7"/>
  <c r="AB332" i="7"/>
  <c r="AB333" i="7"/>
  <c r="AB334" i="7"/>
  <c r="AB335" i="7"/>
  <c r="AB336" i="7"/>
  <c r="AB337" i="7"/>
  <c r="AB338" i="7"/>
  <c r="AB339" i="7"/>
  <c r="AB340" i="7"/>
  <c r="AB341" i="7"/>
  <c r="AB342" i="7"/>
  <c r="AB343" i="7"/>
  <c r="AB344" i="7"/>
  <c r="AB345" i="7"/>
  <c r="AB346" i="7"/>
  <c r="AB347" i="7"/>
  <c r="AB348" i="7"/>
  <c r="AB349" i="7"/>
  <c r="AB350" i="7"/>
  <c r="AB351" i="7"/>
  <c r="AB352" i="7"/>
  <c r="AB353" i="7"/>
  <c r="AB354" i="7"/>
  <c r="AB355" i="7"/>
  <c r="AB356" i="7"/>
  <c r="AB357" i="7"/>
  <c r="AB358" i="7"/>
  <c r="AB359" i="7"/>
  <c r="AB360" i="7"/>
  <c r="AB361" i="7"/>
  <c r="AB362" i="7"/>
  <c r="AB363" i="7"/>
  <c r="AB364" i="7"/>
  <c r="AB365" i="7"/>
  <c r="AB366" i="7"/>
  <c r="AB367" i="7"/>
  <c r="AB368" i="7"/>
  <c r="AB369" i="7"/>
  <c r="AB370" i="7"/>
  <c r="AB371" i="7"/>
  <c r="AB372" i="7"/>
  <c r="AB373" i="7"/>
  <c r="AB374" i="7"/>
  <c r="AB375" i="7"/>
  <c r="AB376" i="7"/>
  <c r="AB377" i="7"/>
  <c r="AB378" i="7"/>
  <c r="AB379" i="7"/>
  <c r="AB380" i="7"/>
  <c r="AB381" i="7"/>
  <c r="AB382" i="7"/>
  <c r="AB383" i="7"/>
  <c r="AB384" i="7"/>
  <c r="AB385" i="7"/>
  <c r="AB386" i="7"/>
  <c r="AB387" i="7"/>
  <c r="AB388" i="7"/>
  <c r="AB389" i="7"/>
  <c r="AB390" i="7"/>
  <c r="AB391" i="7"/>
  <c r="AB392" i="7"/>
  <c r="AB393" i="7"/>
  <c r="AB394" i="7"/>
  <c r="AB395" i="7"/>
  <c r="AB396" i="7"/>
  <c r="AB397" i="7"/>
  <c r="AB398" i="7"/>
  <c r="AB399" i="7"/>
  <c r="AB400" i="7"/>
  <c r="AB401" i="7"/>
  <c r="AB402" i="7"/>
  <c r="AB403" i="7"/>
  <c r="AB404" i="7"/>
  <c r="AB405" i="7"/>
  <c r="AB406" i="7"/>
  <c r="AB407" i="7"/>
  <c r="AB408" i="7"/>
  <c r="AB409" i="7"/>
  <c r="AB410" i="7"/>
  <c r="AB411" i="7"/>
  <c r="AB412" i="7"/>
  <c r="AB413" i="7"/>
  <c r="AB414" i="7"/>
  <c r="AB415" i="7"/>
  <c r="AB416" i="7"/>
  <c r="AB417" i="7"/>
  <c r="AB418" i="7"/>
  <c r="AB419" i="7"/>
  <c r="AB420" i="7"/>
  <c r="AB421" i="7"/>
  <c r="AB422" i="7"/>
  <c r="AB423" i="7"/>
  <c r="AB424" i="7"/>
  <c r="AB425" i="7"/>
  <c r="AB426" i="7"/>
  <c r="AB427" i="7"/>
  <c r="AB428" i="7"/>
  <c r="AB429" i="7"/>
  <c r="AB430" i="7"/>
  <c r="AB431" i="7"/>
  <c r="AB432" i="7"/>
  <c r="AB433" i="7"/>
  <c r="AB434" i="7"/>
  <c r="AB435" i="7"/>
  <c r="AB436" i="7"/>
  <c r="AB437" i="7"/>
  <c r="AB438" i="7"/>
  <c r="AB439" i="7"/>
  <c r="AB440" i="7"/>
  <c r="AB441" i="7"/>
  <c r="AB442" i="7"/>
  <c r="AB443" i="7"/>
  <c r="AB444" i="7"/>
  <c r="AB445" i="7"/>
  <c r="AB446" i="7"/>
  <c r="AB447" i="7"/>
  <c r="AB448" i="7"/>
  <c r="AB449" i="7"/>
  <c r="AB450" i="7"/>
  <c r="AB451" i="7"/>
  <c r="AB452" i="7"/>
  <c r="AB453" i="7"/>
  <c r="AB454" i="7"/>
  <c r="AB455" i="7"/>
  <c r="AB456" i="7"/>
  <c r="AB457" i="7"/>
  <c r="AB458" i="7"/>
  <c r="AB459" i="7"/>
  <c r="AB460" i="7"/>
  <c r="AB461" i="7"/>
  <c r="AB462" i="7"/>
  <c r="AB463" i="7"/>
  <c r="AB464" i="7"/>
  <c r="AB465" i="7"/>
  <c r="AB466" i="7"/>
  <c r="AB467" i="7"/>
  <c r="AB468" i="7"/>
  <c r="AB469" i="7"/>
  <c r="AB470" i="7"/>
  <c r="AB471" i="7"/>
  <c r="AB472" i="7"/>
  <c r="AB473" i="7"/>
  <c r="AB474" i="7"/>
  <c r="AB475" i="7"/>
  <c r="AB476" i="7"/>
  <c r="AB477" i="7"/>
  <c r="AB478" i="7"/>
  <c r="AB479" i="7"/>
  <c r="AB480" i="7"/>
  <c r="AB481" i="7"/>
  <c r="AB482" i="7"/>
  <c r="AB483" i="7"/>
  <c r="AB484" i="7"/>
  <c r="AB485" i="7"/>
  <c r="AB486" i="7"/>
  <c r="AB487" i="7"/>
  <c r="AB488" i="7"/>
  <c r="AB489" i="7"/>
  <c r="AB490" i="7"/>
  <c r="AB491" i="7"/>
  <c r="AB492" i="7"/>
  <c r="AB493" i="7"/>
  <c r="AB494" i="7"/>
  <c r="AB495" i="7"/>
  <c r="AB496" i="7"/>
  <c r="AB497" i="7"/>
  <c r="AB498" i="7"/>
  <c r="AB499" i="7"/>
  <c r="AB500" i="7"/>
  <c r="AB501" i="7"/>
  <c r="AB502" i="7"/>
  <c r="AB503" i="7"/>
  <c r="AB504" i="7"/>
  <c r="AB505" i="7"/>
  <c r="AB506" i="7"/>
  <c r="AB507" i="7"/>
  <c r="AB508" i="7"/>
  <c r="AB509" i="7"/>
  <c r="AB510" i="7"/>
  <c r="AB511" i="7"/>
  <c r="AB512" i="7"/>
  <c r="AB513" i="7"/>
  <c r="AB514" i="7"/>
  <c r="AB515" i="7"/>
  <c r="AB516" i="7"/>
  <c r="AB517" i="7"/>
  <c r="AB518" i="7"/>
  <c r="AB519" i="7"/>
  <c r="AB520" i="7"/>
  <c r="AB521" i="7"/>
  <c r="AB522" i="7"/>
  <c r="AB523" i="7"/>
  <c r="AB524" i="7"/>
  <c r="AB525" i="7"/>
  <c r="AB526" i="7"/>
  <c r="AB527" i="7"/>
  <c r="AB528" i="7"/>
  <c r="AB529" i="7"/>
  <c r="AB530" i="7"/>
  <c r="AB531" i="7"/>
  <c r="AB532" i="7"/>
  <c r="AB533" i="7"/>
  <c r="AB534" i="7"/>
  <c r="AB535" i="7"/>
  <c r="AB536" i="7"/>
  <c r="AB537" i="7"/>
  <c r="AB538" i="7"/>
  <c r="AB539" i="7"/>
  <c r="AB540" i="7"/>
  <c r="AB541" i="7"/>
  <c r="AB542" i="7"/>
  <c r="AB543" i="7"/>
  <c r="AB544" i="7"/>
  <c r="AB545" i="7"/>
  <c r="AB546" i="7"/>
  <c r="AB547" i="7"/>
  <c r="AB548" i="7"/>
  <c r="AB549" i="7"/>
  <c r="AB550" i="7"/>
  <c r="AB551" i="7"/>
  <c r="AB552" i="7"/>
  <c r="AB553" i="7"/>
  <c r="AB554" i="7"/>
  <c r="AB555" i="7"/>
  <c r="AB556" i="7"/>
  <c r="AB557" i="7"/>
  <c r="AB558" i="7"/>
  <c r="AB559" i="7"/>
  <c r="AB560" i="7"/>
  <c r="AB561" i="7"/>
  <c r="AB562" i="7"/>
  <c r="AB563" i="7"/>
  <c r="AB564" i="7"/>
  <c r="AB565" i="7"/>
  <c r="AB566" i="7"/>
  <c r="AB567" i="7"/>
  <c r="AB568" i="7"/>
  <c r="AB569" i="7"/>
  <c r="AB570" i="7"/>
  <c r="AB571" i="7"/>
  <c r="AB572" i="7"/>
  <c r="AB573" i="7"/>
  <c r="AB574" i="7"/>
  <c r="AB575" i="7"/>
  <c r="AB576" i="7"/>
  <c r="AB577" i="7"/>
  <c r="AB578" i="7"/>
  <c r="AB579" i="7"/>
  <c r="AB580" i="7"/>
  <c r="AB581" i="7"/>
  <c r="AB582" i="7"/>
  <c r="AB583" i="7"/>
  <c r="AB584" i="7"/>
  <c r="AB585" i="7"/>
  <c r="AB586" i="7"/>
  <c r="AB587" i="7"/>
  <c r="AB588" i="7"/>
  <c r="AB589" i="7"/>
  <c r="AB590" i="7"/>
  <c r="AB591" i="7"/>
  <c r="AB592" i="7"/>
  <c r="AB593" i="7"/>
  <c r="AB594" i="7"/>
  <c r="AB595" i="7"/>
  <c r="AB596" i="7"/>
  <c r="AB597" i="7"/>
  <c r="AB598" i="7"/>
  <c r="AB599" i="7"/>
  <c r="AB600" i="7"/>
  <c r="AB601" i="7"/>
  <c r="AB602" i="7"/>
  <c r="AB603" i="7"/>
  <c r="AB604" i="7"/>
  <c r="AB605" i="7"/>
  <c r="AB606" i="7"/>
  <c r="AB607" i="7"/>
  <c r="AB608" i="7"/>
  <c r="AB609" i="7"/>
  <c r="AB610" i="7"/>
  <c r="AB611" i="7"/>
  <c r="AB612" i="7"/>
  <c r="AB613" i="7"/>
  <c r="AB614" i="7"/>
  <c r="AB615" i="7"/>
  <c r="AB616" i="7"/>
  <c r="AB617" i="7"/>
  <c r="AB618" i="7"/>
  <c r="AB619" i="7"/>
  <c r="AB620" i="7"/>
  <c r="AB621" i="7"/>
  <c r="AB622" i="7"/>
  <c r="AB623" i="7"/>
  <c r="AB624" i="7"/>
  <c r="AB625" i="7"/>
  <c r="AB626" i="7"/>
  <c r="AB627" i="7"/>
  <c r="AB628" i="7"/>
  <c r="AB629" i="7"/>
  <c r="AB630" i="7"/>
  <c r="AB631" i="7"/>
  <c r="AB632" i="7"/>
  <c r="AB633" i="7"/>
  <c r="AB634" i="7"/>
  <c r="AB635" i="7"/>
  <c r="AB636" i="7"/>
  <c r="AB637" i="7"/>
  <c r="AB638" i="7"/>
  <c r="AB639" i="7"/>
  <c r="AB640" i="7"/>
  <c r="AB641" i="7"/>
  <c r="AB642" i="7"/>
  <c r="AB643" i="7"/>
  <c r="AB644" i="7"/>
  <c r="AB645" i="7"/>
  <c r="AB646" i="7"/>
  <c r="AB647" i="7"/>
  <c r="AB648" i="7"/>
  <c r="AB649" i="7"/>
  <c r="AB650" i="7"/>
  <c r="AB651" i="7"/>
  <c r="AB652" i="7"/>
  <c r="AB653" i="7"/>
  <c r="AB654" i="7"/>
  <c r="AB655" i="7"/>
  <c r="AB656" i="7"/>
  <c r="AB657" i="7"/>
  <c r="AB658" i="7"/>
  <c r="AB659" i="7"/>
  <c r="AB660" i="7"/>
  <c r="AB661" i="7"/>
  <c r="AB662" i="7"/>
  <c r="AB663" i="7"/>
  <c r="AB664" i="7"/>
  <c r="AB665" i="7"/>
  <c r="AB666" i="7"/>
  <c r="AB667" i="7"/>
  <c r="AB668" i="7"/>
  <c r="AB669" i="7"/>
  <c r="AB670" i="7"/>
  <c r="AB671" i="7"/>
  <c r="AB672" i="7"/>
  <c r="AB673" i="7"/>
  <c r="AB674" i="7"/>
  <c r="AB675" i="7"/>
  <c r="AB676" i="7"/>
  <c r="AB677" i="7"/>
  <c r="AB678" i="7"/>
  <c r="AB679" i="7"/>
  <c r="AB680" i="7"/>
  <c r="AB681" i="7"/>
  <c r="AB682" i="7"/>
  <c r="AB683" i="7"/>
  <c r="AB684" i="7"/>
  <c r="AB685" i="7"/>
  <c r="AB686" i="7"/>
  <c r="AB687" i="7"/>
  <c r="AB688" i="7"/>
  <c r="AB689" i="7"/>
  <c r="AB690" i="7"/>
  <c r="AB691" i="7"/>
  <c r="AB692" i="7"/>
  <c r="AB693" i="7"/>
  <c r="AB694" i="7"/>
  <c r="AB695" i="7"/>
  <c r="AB696" i="7"/>
  <c r="AB697" i="7"/>
  <c r="AB698" i="7"/>
  <c r="AB699" i="7"/>
  <c r="AB700" i="7"/>
  <c r="AB701" i="7"/>
  <c r="AB2" i="7"/>
  <c r="AG3" i="7"/>
  <c r="AG5" i="7"/>
  <c r="AG7" i="7"/>
  <c r="AG9" i="7"/>
  <c r="AG11" i="7"/>
  <c r="AG13" i="7"/>
  <c r="AG15" i="7"/>
  <c r="AG17" i="7"/>
  <c r="AG19" i="7"/>
  <c r="AG21" i="7"/>
  <c r="AG23" i="7"/>
  <c r="AG25" i="7"/>
  <c r="AG27" i="7"/>
  <c r="AG29" i="7"/>
  <c r="AG31" i="7"/>
  <c r="AG33" i="7"/>
  <c r="AG35" i="7"/>
  <c r="AG37" i="7"/>
  <c r="AG39" i="7"/>
  <c r="AG41" i="7"/>
  <c r="AG43" i="7"/>
  <c r="AG45" i="7"/>
  <c r="AG47" i="7"/>
  <c r="AG49" i="7"/>
  <c r="AG51" i="7"/>
  <c r="AG53" i="7"/>
  <c r="AG55" i="7"/>
  <c r="AG57" i="7"/>
  <c r="AG59" i="7"/>
  <c r="AG61" i="7"/>
  <c r="AG63" i="7"/>
  <c r="AG65" i="7"/>
  <c r="AG67" i="7"/>
  <c r="AG69" i="7"/>
  <c r="AG71" i="7"/>
  <c r="AG73" i="7"/>
  <c r="AG75" i="7"/>
  <c r="AG77" i="7"/>
  <c r="AG79" i="7"/>
  <c r="AG81" i="7"/>
  <c r="AG83" i="7"/>
  <c r="AG85" i="7"/>
  <c r="AG87" i="7"/>
  <c r="AG89" i="7"/>
  <c r="AG91" i="7"/>
  <c r="AG93" i="7"/>
  <c r="AG95" i="7"/>
  <c r="AG97" i="7"/>
  <c r="AG99" i="7"/>
  <c r="AG101" i="7"/>
  <c r="AG103" i="7"/>
  <c r="AG105" i="7"/>
  <c r="AG107" i="7"/>
  <c r="AG109" i="7"/>
  <c r="AG111" i="7"/>
  <c r="AG113" i="7"/>
  <c r="AG115" i="7"/>
  <c r="AG117" i="7"/>
  <c r="AG119" i="7"/>
  <c r="AG121" i="7"/>
  <c r="AG123" i="7"/>
  <c r="AG125" i="7"/>
  <c r="AG127" i="7"/>
  <c r="AG129" i="7"/>
  <c r="AG131" i="7"/>
  <c r="AG133" i="7"/>
  <c r="AG135" i="7"/>
  <c r="AG137" i="7"/>
  <c r="AG139" i="7"/>
  <c r="AG141" i="7"/>
  <c r="AG143" i="7"/>
  <c r="AG145" i="7"/>
  <c r="AG147" i="7"/>
  <c r="AG149" i="7"/>
  <c r="AG151" i="7"/>
  <c r="AG153" i="7"/>
  <c r="AG155" i="7"/>
  <c r="AG157" i="7"/>
  <c r="AG159" i="7"/>
  <c r="AG161" i="7"/>
  <c r="AG163" i="7"/>
  <c r="AG165" i="7"/>
  <c r="AG167" i="7"/>
  <c r="AG169" i="7"/>
  <c r="AG171" i="7"/>
  <c r="AG173" i="7"/>
  <c r="AG175" i="7"/>
  <c r="AG177" i="7"/>
  <c r="AG179" i="7"/>
  <c r="AG181" i="7"/>
  <c r="AG183" i="7"/>
  <c r="AG185" i="7"/>
  <c r="AG187" i="7"/>
  <c r="AG189" i="7"/>
  <c r="AG191" i="7"/>
  <c r="AG193" i="7"/>
  <c r="AG195" i="7"/>
  <c r="AG197" i="7"/>
  <c r="AG199" i="7"/>
  <c r="AG201" i="7"/>
  <c r="AG203" i="7"/>
  <c r="AG205" i="7"/>
  <c r="AG207" i="7"/>
  <c r="AG209" i="7"/>
  <c r="AG211" i="7"/>
  <c r="AG213" i="7"/>
  <c r="AG215" i="7"/>
  <c r="AG217" i="7"/>
  <c r="AG219" i="7"/>
  <c r="AG221" i="7"/>
  <c r="AG223" i="7"/>
  <c r="AG225" i="7"/>
  <c r="AG227" i="7"/>
  <c r="AG229" i="7"/>
  <c r="AG231" i="7"/>
  <c r="AG233" i="7"/>
  <c r="AG235" i="7"/>
  <c r="AG237" i="7"/>
  <c r="AG239" i="7"/>
  <c r="AG241" i="7"/>
  <c r="AG243" i="7"/>
  <c r="AG245" i="7"/>
  <c r="AG247" i="7"/>
  <c r="AG249" i="7"/>
  <c r="AG251" i="7"/>
  <c r="AG253" i="7"/>
  <c r="AG255" i="7"/>
  <c r="AG257" i="7"/>
  <c r="AG259" i="7"/>
  <c r="AG261" i="7"/>
  <c r="AG263" i="7"/>
  <c r="AG265" i="7"/>
  <c r="AG267" i="7"/>
  <c r="AG269" i="7"/>
  <c r="AG271" i="7"/>
  <c r="AG273" i="7"/>
  <c r="AG275" i="7"/>
  <c r="AG277" i="7"/>
  <c r="AG279" i="7"/>
  <c r="AG281" i="7"/>
  <c r="AG283" i="7"/>
  <c r="AG285" i="7"/>
  <c r="AG287" i="7"/>
  <c r="AG289" i="7"/>
  <c r="AG291" i="7"/>
  <c r="AG293" i="7"/>
  <c r="AG295" i="7"/>
  <c r="AG297" i="7"/>
  <c r="AG299" i="7"/>
  <c r="AG301" i="7"/>
  <c r="AG303" i="7"/>
  <c r="AG305" i="7"/>
  <c r="AG307" i="7"/>
  <c r="AG309" i="7"/>
  <c r="AG311" i="7"/>
  <c r="AG313" i="7"/>
  <c r="AG315" i="7"/>
  <c r="AG317" i="7"/>
  <c r="AG319" i="7"/>
  <c r="AG321" i="7"/>
  <c r="AG323" i="7"/>
  <c r="AG325" i="7"/>
  <c r="AG327" i="7"/>
  <c r="AG329" i="7"/>
  <c r="AG331" i="7"/>
  <c r="AG333" i="7"/>
  <c r="AG335" i="7"/>
  <c r="AG337" i="7"/>
  <c r="AG339" i="7"/>
  <c r="AG341" i="7"/>
  <c r="AG343" i="7"/>
  <c r="AG345" i="7"/>
  <c r="AG347" i="7"/>
  <c r="AG349" i="7"/>
  <c r="AG351" i="7"/>
  <c r="AG353" i="7"/>
  <c r="AG355" i="7"/>
  <c r="AG357" i="7"/>
  <c r="AG359" i="7"/>
  <c r="AG361" i="7"/>
  <c r="AG363" i="7"/>
  <c r="AG365" i="7"/>
  <c r="AG367" i="7"/>
  <c r="AG369" i="7"/>
  <c r="AG371" i="7"/>
  <c r="AG373" i="7"/>
  <c r="AG375" i="7"/>
  <c r="AG377" i="7"/>
  <c r="AG379" i="7"/>
  <c r="AG381" i="7"/>
  <c r="AG383" i="7"/>
  <c r="AG385" i="7"/>
  <c r="AG387" i="7"/>
  <c r="AG389" i="7"/>
  <c r="AG391" i="7"/>
  <c r="AG393" i="7"/>
  <c r="AG395" i="7"/>
  <c r="AG397" i="7"/>
  <c r="AG399" i="7"/>
  <c r="AG401" i="7"/>
  <c r="AG403" i="7"/>
  <c r="AG405" i="7"/>
  <c r="AG407" i="7"/>
  <c r="AG409" i="7"/>
  <c r="AG411" i="7"/>
  <c r="AG413" i="7"/>
  <c r="AG415" i="7"/>
  <c r="AG417" i="7"/>
  <c r="AG419" i="7"/>
  <c r="AG421" i="7"/>
  <c r="AG423" i="7"/>
  <c r="AG425" i="7"/>
  <c r="AG427" i="7"/>
  <c r="AG429" i="7"/>
  <c r="AG431" i="7"/>
  <c r="AG433" i="7"/>
  <c r="AG435" i="7"/>
  <c r="AG437" i="7"/>
  <c r="AG439" i="7"/>
  <c r="AG441" i="7"/>
  <c r="AG443" i="7"/>
  <c r="AG445" i="7"/>
  <c r="AG447" i="7"/>
  <c r="AG449" i="7"/>
  <c r="AG451" i="7"/>
  <c r="AG453" i="7"/>
  <c r="AG455" i="7"/>
  <c r="AG457" i="7"/>
  <c r="AG459" i="7"/>
  <c r="AG461" i="7"/>
  <c r="AG463" i="7"/>
  <c r="AG465" i="7"/>
  <c r="AG467" i="7"/>
  <c r="AG469" i="7"/>
  <c r="AG471" i="7"/>
  <c r="AG473" i="7"/>
  <c r="AG475" i="7"/>
  <c r="AG477" i="7"/>
  <c r="AG479" i="7"/>
  <c r="AG481" i="7"/>
  <c r="AG483" i="7"/>
  <c r="AG485" i="7"/>
  <c r="AG487" i="7"/>
  <c r="AG489" i="7"/>
  <c r="AG491" i="7"/>
  <c r="AG493" i="7"/>
  <c r="AG495" i="7"/>
  <c r="AG497" i="7"/>
  <c r="AG499" i="7"/>
  <c r="AG501" i="7"/>
  <c r="AG503" i="7"/>
  <c r="AG505" i="7"/>
  <c r="AG507" i="7"/>
  <c r="AG509" i="7"/>
  <c r="AG511" i="7"/>
  <c r="AG513" i="7"/>
  <c r="AG515" i="7"/>
  <c r="AG517" i="7"/>
  <c r="AG519" i="7"/>
  <c r="AG521" i="7"/>
  <c r="AG523" i="7"/>
  <c r="AG525" i="7"/>
  <c r="AG527" i="7"/>
  <c r="AG529" i="7"/>
  <c r="AG531" i="7"/>
  <c r="AG533" i="7"/>
  <c r="AG535" i="7"/>
  <c r="AG537" i="7"/>
  <c r="AG539" i="7"/>
  <c r="AG541" i="7"/>
  <c r="AG543" i="7"/>
  <c r="AG545" i="7"/>
  <c r="AG547" i="7"/>
  <c r="AG549" i="7"/>
  <c r="AG550" i="7"/>
  <c r="AG551" i="7"/>
  <c r="AG552" i="7"/>
  <c r="AG553" i="7"/>
  <c r="AG554" i="7"/>
  <c r="AG555" i="7"/>
  <c r="AG556" i="7"/>
  <c r="AG557" i="7"/>
  <c r="AG558" i="7"/>
  <c r="AG559" i="7"/>
  <c r="AG560" i="7"/>
  <c r="AG561" i="7"/>
  <c r="AG562" i="7"/>
  <c r="AG563" i="7"/>
  <c r="AG564" i="7"/>
  <c r="AG565" i="7"/>
  <c r="AG566" i="7"/>
  <c r="AG567" i="7"/>
  <c r="AG568" i="7"/>
  <c r="AG569" i="7"/>
  <c r="AG570" i="7"/>
  <c r="AG571" i="7"/>
  <c r="AG572" i="7"/>
  <c r="AG573" i="7"/>
  <c r="AG574" i="7"/>
  <c r="AG575" i="7"/>
  <c r="AG576" i="7"/>
  <c r="AG577" i="7"/>
  <c r="AG578" i="7"/>
  <c r="AG579" i="7"/>
  <c r="AG580" i="7"/>
  <c r="AG581" i="7"/>
  <c r="AG582" i="7"/>
  <c r="AG583" i="7"/>
  <c r="AG584" i="7"/>
  <c r="AG585" i="7"/>
  <c r="AG586" i="7"/>
  <c r="AG587" i="7"/>
  <c r="AG588" i="7"/>
  <c r="AG589" i="7"/>
  <c r="AG590" i="7"/>
  <c r="AG591" i="7"/>
  <c r="AG592" i="7"/>
  <c r="AG593" i="7"/>
  <c r="AG594" i="7"/>
  <c r="AG595" i="7"/>
  <c r="AG596" i="7"/>
  <c r="AG597" i="7"/>
  <c r="AG598" i="7"/>
  <c r="AG599" i="7"/>
  <c r="AG600" i="7"/>
  <c r="AG601" i="7"/>
  <c r="AG602" i="7"/>
  <c r="AG603" i="7"/>
  <c r="AG604" i="7"/>
  <c r="AG605" i="7"/>
  <c r="AG606" i="7"/>
  <c r="AG607" i="7"/>
  <c r="AG608" i="7"/>
  <c r="AG609" i="7"/>
  <c r="AG610" i="7"/>
  <c r="AG611" i="7"/>
  <c r="AG612" i="7"/>
  <c r="AG613" i="7"/>
  <c r="AG614" i="7"/>
  <c r="AG615" i="7"/>
  <c r="AG616" i="7"/>
  <c r="AG617" i="7"/>
  <c r="AG618" i="7"/>
  <c r="AG619" i="7"/>
  <c r="AG620" i="7"/>
  <c r="AG621" i="7"/>
  <c r="AG622" i="7"/>
  <c r="AG623" i="7"/>
  <c r="AG624" i="7"/>
  <c r="AG625" i="7"/>
  <c r="AG626" i="7"/>
  <c r="AG627" i="7"/>
  <c r="AG628" i="7"/>
  <c r="AG629" i="7"/>
  <c r="AG630" i="7"/>
  <c r="AG631" i="7"/>
  <c r="AG632" i="7"/>
  <c r="AG633" i="7"/>
  <c r="AG634" i="7"/>
  <c r="AG635" i="7"/>
  <c r="AG636" i="7"/>
  <c r="AG637" i="7"/>
  <c r="AG638" i="7"/>
  <c r="AG639" i="7"/>
  <c r="AG640" i="7"/>
  <c r="AG641" i="7"/>
  <c r="AG642" i="7"/>
  <c r="AG643" i="7"/>
  <c r="AG644" i="7"/>
  <c r="AG645" i="7"/>
  <c r="AG646" i="7"/>
  <c r="AG647" i="7"/>
  <c r="AG648" i="7"/>
  <c r="AG649" i="7"/>
  <c r="AG650" i="7"/>
  <c r="AG651" i="7"/>
  <c r="AG652" i="7"/>
  <c r="AG653" i="7"/>
  <c r="AG654" i="7"/>
  <c r="AG655" i="7"/>
  <c r="AG656" i="7"/>
  <c r="AG657" i="7"/>
  <c r="AG658" i="7"/>
  <c r="AG659" i="7"/>
  <c r="AG660" i="7"/>
  <c r="AG661" i="7"/>
  <c r="AG662" i="7"/>
  <c r="AG663" i="7"/>
  <c r="AG664" i="7"/>
  <c r="AG665" i="7"/>
  <c r="AG666" i="7"/>
  <c r="AG667" i="7"/>
  <c r="AG668" i="7"/>
  <c r="AG669" i="7"/>
  <c r="AG670" i="7"/>
  <c r="AG671" i="7"/>
  <c r="AG672" i="7"/>
  <c r="AG673" i="7"/>
  <c r="AG674" i="7"/>
  <c r="AG675" i="7"/>
  <c r="AG676" i="7"/>
  <c r="AG677" i="7"/>
  <c r="AG678" i="7"/>
  <c r="AG679" i="7"/>
  <c r="AG680" i="7"/>
  <c r="AG681" i="7"/>
  <c r="AG682" i="7"/>
  <c r="AG683" i="7"/>
  <c r="AG684" i="7"/>
  <c r="AG685" i="7"/>
  <c r="AG686" i="7"/>
  <c r="AG687" i="7"/>
  <c r="AG688" i="7"/>
  <c r="AG689" i="7"/>
  <c r="AG690" i="7"/>
  <c r="AG691" i="7"/>
  <c r="AG692" i="7"/>
  <c r="AG693" i="7"/>
  <c r="AG694" i="7"/>
  <c r="AG695" i="7"/>
  <c r="AG696" i="7"/>
  <c r="AG697" i="7"/>
  <c r="AG698" i="7"/>
  <c r="AG699" i="7"/>
  <c r="AG700" i="7"/>
  <c r="AG701" i="7"/>
  <c r="AG6" i="7"/>
  <c r="AG10" i="7"/>
  <c r="AG14" i="7"/>
  <c r="AG18" i="7"/>
  <c r="AG22" i="7"/>
  <c r="AG26" i="7"/>
  <c r="AG30" i="7"/>
  <c r="AG34" i="7"/>
  <c r="AG38" i="7"/>
  <c r="AG42" i="7"/>
  <c r="AG46" i="7"/>
  <c r="AG50" i="7"/>
  <c r="AG54" i="7"/>
  <c r="AG58" i="7"/>
  <c r="AG62" i="7"/>
  <c r="AG66" i="7"/>
  <c r="AG70" i="7"/>
  <c r="AG74" i="7"/>
  <c r="AG78" i="7"/>
  <c r="AG82" i="7"/>
  <c r="AG86" i="7"/>
  <c r="AG90" i="7"/>
  <c r="AG94" i="7"/>
  <c r="AG98" i="7"/>
  <c r="AG102" i="7"/>
  <c r="AG106" i="7"/>
  <c r="AG110" i="7"/>
  <c r="AG114" i="7"/>
  <c r="AG118" i="7"/>
  <c r="AG122" i="7"/>
  <c r="AG126" i="7"/>
  <c r="AG130" i="7"/>
  <c r="AG134" i="7"/>
  <c r="AG138" i="7"/>
  <c r="AG142" i="7"/>
  <c r="AG146" i="7"/>
  <c r="AG150" i="7"/>
  <c r="AG154" i="7"/>
  <c r="AG158" i="7"/>
  <c r="AG162" i="7"/>
  <c r="AG166" i="7"/>
  <c r="AG170" i="7"/>
  <c r="AG174" i="7"/>
  <c r="AG178" i="7"/>
  <c r="AG182" i="7"/>
  <c r="AG186" i="7"/>
  <c r="AG190" i="7"/>
  <c r="AG194" i="7"/>
  <c r="AG198" i="7"/>
  <c r="AG202" i="7"/>
  <c r="AG206" i="7"/>
  <c r="AG210" i="7"/>
  <c r="AG214" i="7"/>
  <c r="AG218" i="7"/>
  <c r="AG222" i="7"/>
  <c r="AG226" i="7"/>
  <c r="AG230" i="7"/>
  <c r="AG234" i="7"/>
  <c r="AG238" i="7"/>
  <c r="AG242" i="7"/>
  <c r="AG246" i="7"/>
  <c r="AG250" i="7"/>
  <c r="AG254" i="7"/>
  <c r="AG258" i="7"/>
  <c r="AG262" i="7"/>
  <c r="AG266" i="7"/>
  <c r="AG270" i="7"/>
  <c r="AG274" i="7"/>
  <c r="AG278" i="7"/>
  <c r="AG282" i="7"/>
  <c r="AG286" i="7"/>
  <c r="AG290" i="7"/>
  <c r="AG294" i="7"/>
  <c r="AG298" i="7"/>
  <c r="AG302" i="7"/>
  <c r="AG306" i="7"/>
  <c r="AG310" i="7"/>
  <c r="AG314" i="7"/>
  <c r="AG318" i="7"/>
  <c r="AG322" i="7"/>
  <c r="AG326" i="7"/>
  <c r="AG330" i="7"/>
  <c r="AG334" i="7"/>
  <c r="AG338" i="7"/>
  <c r="AG342" i="7"/>
  <c r="AG346" i="7"/>
  <c r="AG350" i="7"/>
  <c r="AG354" i="7"/>
  <c r="AG358" i="7"/>
  <c r="AG362" i="7"/>
  <c r="AG366" i="7"/>
  <c r="AG370" i="7"/>
  <c r="AG374" i="7"/>
  <c r="AG378" i="7"/>
  <c r="AG382" i="7"/>
  <c r="AG386" i="7"/>
  <c r="AG390" i="7"/>
  <c r="AG394" i="7"/>
  <c r="AG398" i="7"/>
  <c r="AG402" i="7"/>
  <c r="AG406" i="7"/>
  <c r="AG410" i="7"/>
  <c r="AG414" i="7"/>
  <c r="AG418" i="7"/>
  <c r="AG422" i="7"/>
  <c r="AG426" i="7"/>
  <c r="AG430" i="7"/>
  <c r="AG434" i="7"/>
  <c r="AG438" i="7"/>
  <c r="AG442" i="7"/>
  <c r="AG446" i="7"/>
  <c r="AG450" i="7"/>
  <c r="AG454" i="7"/>
  <c r="AG458" i="7"/>
  <c r="AG462" i="7"/>
  <c r="AG466" i="7"/>
  <c r="AG470" i="7"/>
  <c r="AG474" i="7"/>
  <c r="AG478" i="7"/>
  <c r="AG482" i="7"/>
  <c r="AG486" i="7"/>
  <c r="AG490" i="7"/>
  <c r="AG494" i="7"/>
  <c r="AG498" i="7"/>
  <c r="AG502" i="7"/>
  <c r="AG506" i="7"/>
  <c r="AG510" i="7"/>
  <c r="AG514" i="7"/>
  <c r="AG518" i="7"/>
  <c r="AG522" i="7"/>
  <c r="AG526" i="7"/>
  <c r="AG530" i="7"/>
  <c r="AG534" i="7"/>
  <c r="AG538" i="7"/>
  <c r="AG542" i="7"/>
  <c r="AG546" i="7"/>
  <c r="AG8" i="7"/>
  <c r="AG16" i="7"/>
  <c r="AG24" i="7"/>
  <c r="AG32" i="7"/>
  <c r="AG40" i="7"/>
  <c r="AG48" i="7"/>
  <c r="AG56" i="7"/>
  <c r="AG64" i="7"/>
  <c r="AG72" i="7"/>
  <c r="AG80" i="7"/>
  <c r="AG88" i="7"/>
  <c r="AG96" i="7"/>
  <c r="AG104" i="7"/>
  <c r="AG112" i="7"/>
  <c r="AG120" i="7"/>
  <c r="AG128" i="7"/>
  <c r="AG136" i="7"/>
  <c r="AG144" i="7"/>
  <c r="AG152" i="7"/>
  <c r="AG160" i="7"/>
  <c r="AG168" i="7"/>
  <c r="AG176" i="7"/>
  <c r="AG184" i="7"/>
  <c r="AG192" i="7"/>
  <c r="AG200" i="7"/>
  <c r="AG208" i="7"/>
  <c r="AG216" i="7"/>
  <c r="AG224" i="7"/>
  <c r="AG232" i="7"/>
  <c r="AG240" i="7"/>
  <c r="AG248" i="7"/>
  <c r="AG256" i="7"/>
  <c r="AG264" i="7"/>
  <c r="AG272" i="7"/>
  <c r="AG280" i="7"/>
  <c r="AG288" i="7"/>
  <c r="AG296" i="7"/>
  <c r="AG304" i="7"/>
  <c r="AG312" i="7"/>
  <c r="AG320" i="7"/>
  <c r="AG328" i="7"/>
  <c r="AG336" i="7"/>
  <c r="AG344" i="7"/>
  <c r="AG352" i="7"/>
  <c r="AG360" i="7"/>
  <c r="AG368" i="7"/>
  <c r="AG376" i="7"/>
  <c r="AG384" i="7"/>
  <c r="AG392" i="7"/>
  <c r="AG400" i="7"/>
  <c r="AG408" i="7"/>
  <c r="AG416" i="7"/>
  <c r="AG424" i="7"/>
  <c r="AG432" i="7"/>
  <c r="AG440" i="7"/>
  <c r="AG448" i="7"/>
  <c r="AG456" i="7"/>
  <c r="AG464" i="7"/>
  <c r="AG472" i="7"/>
  <c r="AG480" i="7"/>
  <c r="AG488" i="7"/>
  <c r="AG496" i="7"/>
  <c r="AG504" i="7"/>
  <c r="AG512" i="7"/>
  <c r="AG520" i="7"/>
  <c r="AG528" i="7"/>
  <c r="AG536" i="7"/>
  <c r="AG544" i="7"/>
  <c r="AG4" i="7"/>
  <c r="AG12" i="7"/>
  <c r="AG20" i="7"/>
  <c r="AG28" i="7"/>
  <c r="AG36" i="7"/>
  <c r="AG44" i="7"/>
  <c r="AG52" i="7"/>
  <c r="AG60" i="7"/>
  <c r="AG68" i="7"/>
  <c r="AG76" i="7"/>
  <c r="AG84" i="7"/>
  <c r="AG92" i="7"/>
  <c r="AG100" i="7"/>
  <c r="AG108" i="7"/>
  <c r="AG116" i="7"/>
  <c r="AG124" i="7"/>
  <c r="AG132" i="7"/>
  <c r="AG140" i="7"/>
  <c r="AG148" i="7"/>
  <c r="AG156" i="7"/>
  <c r="AG164" i="7"/>
  <c r="AG172" i="7"/>
  <c r="AG180" i="7"/>
  <c r="AG188" i="7"/>
  <c r="AG196" i="7"/>
  <c r="AG204" i="7"/>
  <c r="AG212" i="7"/>
  <c r="AG220" i="7"/>
  <c r="AG228" i="7"/>
  <c r="AG236" i="7"/>
  <c r="AG244" i="7"/>
  <c r="AG252" i="7"/>
  <c r="AG260" i="7"/>
  <c r="AG268" i="7"/>
  <c r="AG276" i="7"/>
  <c r="AG284" i="7"/>
  <c r="AG292" i="7"/>
  <c r="AG300" i="7"/>
  <c r="AG308" i="7"/>
  <c r="AG316" i="7"/>
  <c r="AG324" i="7"/>
  <c r="AG332" i="7"/>
  <c r="AG340" i="7"/>
  <c r="AG348" i="7"/>
  <c r="AG356" i="7"/>
  <c r="AG364" i="7"/>
  <c r="AG372" i="7"/>
  <c r="AG380" i="7"/>
  <c r="AG388" i="7"/>
  <c r="AG396" i="7"/>
  <c r="AG404" i="7"/>
  <c r="AG412" i="7"/>
  <c r="AG420" i="7"/>
  <c r="AG428" i="7"/>
  <c r="AG436" i="7"/>
  <c r="AG444" i="7"/>
  <c r="AG452" i="7"/>
  <c r="AG460" i="7"/>
  <c r="AG468" i="7"/>
  <c r="AG476" i="7"/>
  <c r="AG484" i="7"/>
  <c r="AG492" i="7"/>
  <c r="AG500" i="7"/>
  <c r="AG508" i="7"/>
  <c r="AG516" i="7"/>
  <c r="AG524" i="7"/>
  <c r="AG532" i="7"/>
  <c r="AG540" i="7"/>
  <c r="AG548" i="7"/>
  <c r="AG2" i="7"/>
  <c r="AF9" i="10" l="1"/>
  <c r="R74" i="17" s="1"/>
  <c r="AF7" i="10"/>
  <c r="R72" i="17" s="1"/>
  <c r="AE8" i="10"/>
  <c r="S73" i="17" s="1"/>
  <c r="AF8" i="10"/>
  <c r="R73" i="17" s="1"/>
  <c r="AE9" i="10"/>
  <c r="S74" i="17" s="1"/>
  <c r="AE7" i="10"/>
  <c r="S72" i="17" s="1"/>
  <c r="AB9" i="10"/>
  <c r="P74" i="17" s="1"/>
  <c r="AB7" i="10"/>
  <c r="P72" i="17" s="1"/>
  <c r="AA8" i="10"/>
  <c r="Q73" i="17" s="1"/>
  <c r="AB8" i="10"/>
  <c r="P73" i="17" s="1"/>
  <c r="AA9" i="10"/>
  <c r="Q74" i="17" s="1"/>
  <c r="AA7" i="10"/>
  <c r="Q72" i="17" s="1"/>
  <c r="AI3" i="7"/>
  <c r="AH3" i="7"/>
  <c r="AH2" i="7"/>
  <c r="AI2" i="7"/>
  <c r="R3" i="7"/>
  <c r="R4" i="7"/>
  <c r="R5" i="7"/>
  <c r="R6" i="7"/>
  <c r="R7" i="7"/>
  <c r="R8" i="7"/>
  <c r="R9" i="7"/>
  <c r="R10" i="7"/>
  <c r="R11" i="7"/>
  <c r="R12" i="7"/>
  <c r="R13" i="7"/>
  <c r="R14" i="7"/>
  <c r="R15" i="7"/>
  <c r="R16" i="7"/>
  <c r="R17" i="7"/>
  <c r="R18" i="7"/>
  <c r="R19" i="7"/>
  <c r="R20" i="7"/>
  <c r="R21" i="7"/>
  <c r="R22" i="7"/>
  <c r="R23" i="7"/>
  <c r="R24" i="7"/>
  <c r="R25" i="7"/>
  <c r="R26" i="7"/>
  <c r="R27" i="7"/>
  <c r="R28" i="7"/>
  <c r="R29" i="7"/>
  <c r="R30" i="7"/>
  <c r="R31" i="7"/>
  <c r="R32" i="7"/>
  <c r="R33" i="7"/>
  <c r="R34" i="7"/>
  <c r="R35" i="7"/>
  <c r="R36" i="7"/>
  <c r="R37" i="7"/>
  <c r="R38" i="7"/>
  <c r="R39" i="7"/>
  <c r="R40" i="7"/>
  <c r="R41" i="7"/>
  <c r="R42" i="7"/>
  <c r="R43" i="7"/>
  <c r="R44" i="7"/>
  <c r="R45" i="7"/>
  <c r="R46" i="7"/>
  <c r="R47" i="7"/>
  <c r="R48" i="7"/>
  <c r="R49" i="7"/>
  <c r="R50" i="7"/>
  <c r="R51" i="7"/>
  <c r="R52" i="7"/>
  <c r="R53" i="7"/>
  <c r="R54" i="7"/>
  <c r="R55" i="7"/>
  <c r="R56" i="7"/>
  <c r="R57" i="7"/>
  <c r="R58" i="7"/>
  <c r="R59" i="7"/>
  <c r="R60" i="7"/>
  <c r="R61" i="7"/>
  <c r="R62" i="7"/>
  <c r="R63" i="7"/>
  <c r="R64" i="7"/>
  <c r="R65" i="7"/>
  <c r="R66" i="7"/>
  <c r="R67" i="7"/>
  <c r="R68" i="7"/>
  <c r="R69" i="7"/>
  <c r="R70" i="7"/>
  <c r="R71" i="7"/>
  <c r="R72" i="7"/>
  <c r="R73" i="7"/>
  <c r="R74" i="7"/>
  <c r="R75" i="7"/>
  <c r="R76" i="7"/>
  <c r="R77" i="7"/>
  <c r="R78" i="7"/>
  <c r="R79" i="7"/>
  <c r="R80" i="7"/>
  <c r="R81" i="7"/>
  <c r="R82" i="7"/>
  <c r="R83" i="7"/>
  <c r="R84" i="7"/>
  <c r="R85" i="7"/>
  <c r="R86" i="7"/>
  <c r="R87" i="7"/>
  <c r="R88" i="7"/>
  <c r="R89" i="7"/>
  <c r="R90" i="7"/>
  <c r="R91" i="7"/>
  <c r="R92" i="7"/>
  <c r="R93" i="7"/>
  <c r="R94" i="7"/>
  <c r="R95" i="7"/>
  <c r="R96" i="7"/>
  <c r="R97" i="7"/>
  <c r="R98" i="7"/>
  <c r="R99" i="7"/>
  <c r="R100" i="7"/>
  <c r="R101" i="7"/>
  <c r="R102" i="7"/>
  <c r="R103" i="7"/>
  <c r="R104" i="7"/>
  <c r="R105" i="7"/>
  <c r="R106" i="7"/>
  <c r="R107" i="7"/>
  <c r="R108" i="7"/>
  <c r="R109" i="7"/>
  <c r="R110" i="7"/>
  <c r="R111" i="7"/>
  <c r="R112" i="7"/>
  <c r="R113" i="7"/>
  <c r="R114" i="7"/>
  <c r="R115" i="7"/>
  <c r="R116" i="7"/>
  <c r="R117" i="7"/>
  <c r="R118" i="7"/>
  <c r="R119" i="7"/>
  <c r="R120" i="7"/>
  <c r="R121" i="7"/>
  <c r="R122" i="7"/>
  <c r="R123" i="7"/>
  <c r="R124" i="7"/>
  <c r="R125" i="7"/>
  <c r="R126" i="7"/>
  <c r="R127" i="7"/>
  <c r="R128" i="7"/>
  <c r="R129" i="7"/>
  <c r="R130" i="7"/>
  <c r="R131" i="7"/>
  <c r="R132" i="7"/>
  <c r="R133" i="7"/>
  <c r="R134" i="7"/>
  <c r="R135" i="7"/>
  <c r="R136" i="7"/>
  <c r="R137" i="7"/>
  <c r="R138" i="7"/>
  <c r="R139" i="7"/>
  <c r="R140" i="7"/>
  <c r="R141" i="7"/>
  <c r="R142" i="7"/>
  <c r="R143" i="7"/>
  <c r="R144" i="7"/>
  <c r="R145" i="7"/>
  <c r="R146" i="7"/>
  <c r="R147" i="7"/>
  <c r="R148" i="7"/>
  <c r="R149" i="7"/>
  <c r="R150" i="7"/>
  <c r="R151" i="7"/>
  <c r="R152" i="7"/>
  <c r="R153" i="7"/>
  <c r="R154" i="7"/>
  <c r="R155" i="7"/>
  <c r="R156" i="7"/>
  <c r="R157" i="7"/>
  <c r="R158" i="7"/>
  <c r="R159" i="7"/>
  <c r="R160" i="7"/>
  <c r="R161" i="7"/>
  <c r="R162" i="7"/>
  <c r="R163" i="7"/>
  <c r="R164" i="7"/>
  <c r="R165" i="7"/>
  <c r="R166" i="7"/>
  <c r="R167" i="7"/>
  <c r="R168" i="7"/>
  <c r="R169" i="7"/>
  <c r="R170" i="7"/>
  <c r="R171" i="7"/>
  <c r="R172" i="7"/>
  <c r="R173" i="7"/>
  <c r="R174" i="7"/>
  <c r="R175" i="7"/>
  <c r="R176" i="7"/>
  <c r="R177" i="7"/>
  <c r="R178" i="7"/>
  <c r="R179" i="7"/>
  <c r="R180" i="7"/>
  <c r="R181" i="7"/>
  <c r="R182" i="7"/>
  <c r="R183" i="7"/>
  <c r="R184" i="7"/>
  <c r="R185" i="7"/>
  <c r="R186" i="7"/>
  <c r="R187" i="7"/>
  <c r="R188" i="7"/>
  <c r="R189" i="7"/>
  <c r="R190" i="7"/>
  <c r="R191" i="7"/>
  <c r="R192" i="7"/>
  <c r="R193" i="7"/>
  <c r="R194" i="7"/>
  <c r="R195" i="7"/>
  <c r="R196" i="7"/>
  <c r="R197" i="7"/>
  <c r="R198" i="7"/>
  <c r="R199" i="7"/>
  <c r="R200" i="7"/>
  <c r="R201" i="7"/>
  <c r="R202" i="7"/>
  <c r="R203" i="7"/>
  <c r="R204" i="7"/>
  <c r="R205" i="7"/>
  <c r="R206" i="7"/>
  <c r="R207" i="7"/>
  <c r="R208" i="7"/>
  <c r="R209" i="7"/>
  <c r="R210" i="7"/>
  <c r="R211" i="7"/>
  <c r="R212" i="7"/>
  <c r="R213" i="7"/>
  <c r="R214" i="7"/>
  <c r="R215" i="7"/>
  <c r="R216" i="7"/>
  <c r="R217" i="7"/>
  <c r="R218" i="7"/>
  <c r="R219" i="7"/>
  <c r="R220" i="7"/>
  <c r="R221" i="7"/>
  <c r="R222" i="7"/>
  <c r="R223" i="7"/>
  <c r="R224" i="7"/>
  <c r="R225" i="7"/>
  <c r="R226" i="7"/>
  <c r="R227" i="7"/>
  <c r="R228" i="7"/>
  <c r="R229" i="7"/>
  <c r="R230" i="7"/>
  <c r="R231" i="7"/>
  <c r="R232" i="7"/>
  <c r="R233" i="7"/>
  <c r="R234" i="7"/>
  <c r="R235" i="7"/>
  <c r="R236" i="7"/>
  <c r="R237" i="7"/>
  <c r="R238" i="7"/>
  <c r="R239" i="7"/>
  <c r="R240" i="7"/>
  <c r="R241" i="7"/>
  <c r="R242" i="7"/>
  <c r="R243" i="7"/>
  <c r="R244" i="7"/>
  <c r="R245" i="7"/>
  <c r="R246" i="7"/>
  <c r="R247" i="7"/>
  <c r="R248" i="7"/>
  <c r="R249" i="7"/>
  <c r="R250" i="7"/>
  <c r="R251" i="7"/>
  <c r="R252" i="7"/>
  <c r="R253" i="7"/>
  <c r="R254" i="7"/>
  <c r="R255" i="7"/>
  <c r="R256" i="7"/>
  <c r="R257" i="7"/>
  <c r="R258" i="7"/>
  <c r="R259" i="7"/>
  <c r="R260" i="7"/>
  <c r="R261" i="7"/>
  <c r="R262" i="7"/>
  <c r="R263" i="7"/>
  <c r="R264" i="7"/>
  <c r="R265" i="7"/>
  <c r="R266" i="7"/>
  <c r="R267" i="7"/>
  <c r="R268" i="7"/>
  <c r="R269" i="7"/>
  <c r="R270" i="7"/>
  <c r="R271" i="7"/>
  <c r="R272" i="7"/>
  <c r="R273" i="7"/>
  <c r="R274" i="7"/>
  <c r="R275" i="7"/>
  <c r="R276" i="7"/>
  <c r="R277" i="7"/>
  <c r="R278" i="7"/>
  <c r="R279" i="7"/>
  <c r="R280" i="7"/>
  <c r="R281" i="7"/>
  <c r="R282" i="7"/>
  <c r="R283" i="7"/>
  <c r="R284" i="7"/>
  <c r="R285" i="7"/>
  <c r="R286" i="7"/>
  <c r="R287" i="7"/>
  <c r="R288" i="7"/>
  <c r="R289" i="7"/>
  <c r="R290" i="7"/>
  <c r="R291" i="7"/>
  <c r="R292" i="7"/>
  <c r="R293" i="7"/>
  <c r="R294" i="7"/>
  <c r="R295" i="7"/>
  <c r="R296" i="7"/>
  <c r="R297" i="7"/>
  <c r="R298" i="7"/>
  <c r="R299" i="7"/>
  <c r="R300" i="7"/>
  <c r="R301" i="7"/>
  <c r="R302" i="7"/>
  <c r="R303" i="7"/>
  <c r="R304" i="7"/>
  <c r="R305" i="7"/>
  <c r="R306" i="7"/>
  <c r="R307" i="7"/>
  <c r="R308" i="7"/>
  <c r="R309" i="7"/>
  <c r="R310" i="7"/>
  <c r="R311" i="7"/>
  <c r="R312" i="7"/>
  <c r="R313" i="7"/>
  <c r="R314" i="7"/>
  <c r="R315" i="7"/>
  <c r="R316" i="7"/>
  <c r="R317" i="7"/>
  <c r="R318" i="7"/>
  <c r="R319" i="7"/>
  <c r="R320" i="7"/>
  <c r="R321" i="7"/>
  <c r="R322" i="7"/>
  <c r="R323" i="7"/>
  <c r="R324" i="7"/>
  <c r="R325" i="7"/>
  <c r="R326" i="7"/>
  <c r="R327" i="7"/>
  <c r="R328" i="7"/>
  <c r="R329" i="7"/>
  <c r="R330" i="7"/>
  <c r="R331" i="7"/>
  <c r="R332" i="7"/>
  <c r="R333" i="7"/>
  <c r="R334" i="7"/>
  <c r="R335" i="7"/>
  <c r="R336" i="7"/>
  <c r="R337" i="7"/>
  <c r="R338" i="7"/>
  <c r="R339" i="7"/>
  <c r="R340" i="7"/>
  <c r="R341" i="7"/>
  <c r="R342" i="7"/>
  <c r="R343" i="7"/>
  <c r="R344" i="7"/>
  <c r="R345" i="7"/>
  <c r="R346" i="7"/>
  <c r="R347" i="7"/>
  <c r="R348" i="7"/>
  <c r="R349" i="7"/>
  <c r="R350" i="7"/>
  <c r="R351" i="7"/>
  <c r="R352" i="7"/>
  <c r="R353" i="7"/>
  <c r="R354" i="7"/>
  <c r="R355" i="7"/>
  <c r="R356" i="7"/>
  <c r="R357" i="7"/>
  <c r="R358" i="7"/>
  <c r="R359" i="7"/>
  <c r="R360" i="7"/>
  <c r="R361" i="7"/>
  <c r="R362" i="7"/>
  <c r="R363" i="7"/>
  <c r="R364" i="7"/>
  <c r="R365" i="7"/>
  <c r="R366" i="7"/>
  <c r="R367" i="7"/>
  <c r="R368" i="7"/>
  <c r="R369" i="7"/>
  <c r="R370" i="7"/>
  <c r="R371" i="7"/>
  <c r="R372" i="7"/>
  <c r="R373" i="7"/>
  <c r="R374" i="7"/>
  <c r="R375" i="7"/>
  <c r="R376" i="7"/>
  <c r="R377" i="7"/>
  <c r="R378" i="7"/>
  <c r="R379" i="7"/>
  <c r="R380" i="7"/>
  <c r="R381" i="7"/>
  <c r="R382" i="7"/>
  <c r="R383" i="7"/>
  <c r="R384" i="7"/>
  <c r="R385" i="7"/>
  <c r="R386" i="7"/>
  <c r="R387" i="7"/>
  <c r="R388" i="7"/>
  <c r="R389" i="7"/>
  <c r="R390" i="7"/>
  <c r="R391" i="7"/>
  <c r="R392" i="7"/>
  <c r="R393" i="7"/>
  <c r="R394" i="7"/>
  <c r="R395" i="7"/>
  <c r="R396" i="7"/>
  <c r="R397" i="7"/>
  <c r="R398" i="7"/>
  <c r="R399" i="7"/>
  <c r="R400" i="7"/>
  <c r="R401" i="7"/>
  <c r="R402" i="7"/>
  <c r="R403" i="7"/>
  <c r="R404" i="7"/>
  <c r="R405" i="7"/>
  <c r="R406" i="7"/>
  <c r="R407" i="7"/>
  <c r="R408" i="7"/>
  <c r="R409" i="7"/>
  <c r="R410" i="7"/>
  <c r="R411" i="7"/>
  <c r="R412" i="7"/>
  <c r="R413" i="7"/>
  <c r="R414" i="7"/>
  <c r="R415" i="7"/>
  <c r="R416" i="7"/>
  <c r="R417" i="7"/>
  <c r="R418" i="7"/>
  <c r="R419" i="7"/>
  <c r="R420" i="7"/>
  <c r="R421" i="7"/>
  <c r="R422" i="7"/>
  <c r="R423" i="7"/>
  <c r="R424" i="7"/>
  <c r="R425" i="7"/>
  <c r="R426" i="7"/>
  <c r="R427" i="7"/>
  <c r="R428" i="7"/>
  <c r="R429" i="7"/>
  <c r="R430" i="7"/>
  <c r="R431" i="7"/>
  <c r="R432" i="7"/>
  <c r="R433" i="7"/>
  <c r="R434" i="7"/>
  <c r="R435" i="7"/>
  <c r="R436" i="7"/>
  <c r="R437" i="7"/>
  <c r="R438" i="7"/>
  <c r="R439" i="7"/>
  <c r="R440" i="7"/>
  <c r="R441" i="7"/>
  <c r="R442" i="7"/>
  <c r="R443" i="7"/>
  <c r="R444" i="7"/>
  <c r="R445" i="7"/>
  <c r="R446" i="7"/>
  <c r="R447" i="7"/>
  <c r="R448" i="7"/>
  <c r="R449" i="7"/>
  <c r="R450" i="7"/>
  <c r="R451" i="7"/>
  <c r="R452" i="7"/>
  <c r="R453" i="7"/>
  <c r="R454" i="7"/>
  <c r="R455" i="7"/>
  <c r="R456" i="7"/>
  <c r="R457" i="7"/>
  <c r="R458" i="7"/>
  <c r="R459" i="7"/>
  <c r="R460" i="7"/>
  <c r="R461" i="7"/>
  <c r="R462" i="7"/>
  <c r="R463" i="7"/>
  <c r="R464" i="7"/>
  <c r="R465" i="7"/>
  <c r="R466" i="7"/>
  <c r="R467" i="7"/>
  <c r="R468" i="7"/>
  <c r="R469" i="7"/>
  <c r="R470" i="7"/>
  <c r="R471" i="7"/>
  <c r="R472" i="7"/>
  <c r="R473" i="7"/>
  <c r="R474" i="7"/>
  <c r="R475" i="7"/>
  <c r="R476" i="7"/>
  <c r="R477" i="7"/>
  <c r="R478" i="7"/>
  <c r="R479" i="7"/>
  <c r="R480" i="7"/>
  <c r="R481" i="7"/>
  <c r="R482" i="7"/>
  <c r="R483" i="7"/>
  <c r="R484" i="7"/>
  <c r="R485" i="7"/>
  <c r="R486" i="7"/>
  <c r="R487" i="7"/>
  <c r="R488" i="7"/>
  <c r="R489" i="7"/>
  <c r="R490" i="7"/>
  <c r="R491" i="7"/>
  <c r="R492" i="7"/>
  <c r="R493" i="7"/>
  <c r="R494" i="7"/>
  <c r="R495" i="7"/>
  <c r="R496" i="7"/>
  <c r="R2" i="7"/>
  <c r="R497" i="7"/>
  <c r="R498" i="7"/>
  <c r="R499" i="7"/>
  <c r="R500" i="7"/>
  <c r="R501" i="7"/>
  <c r="R502" i="7"/>
  <c r="R503" i="7"/>
  <c r="R504" i="7"/>
  <c r="R505" i="7"/>
  <c r="R506" i="7"/>
  <c r="R507" i="7"/>
  <c r="R508" i="7"/>
  <c r="R509" i="7"/>
  <c r="R510" i="7"/>
  <c r="R511" i="7"/>
  <c r="R512" i="7"/>
  <c r="R513" i="7"/>
  <c r="R514" i="7"/>
  <c r="R515" i="7"/>
  <c r="R516" i="7"/>
  <c r="R517" i="7"/>
  <c r="R518" i="7"/>
  <c r="R519" i="7"/>
  <c r="R520" i="7"/>
  <c r="R521" i="7"/>
  <c r="R522" i="7"/>
  <c r="R523" i="7"/>
  <c r="R524" i="7"/>
  <c r="R525" i="7"/>
  <c r="R526" i="7"/>
  <c r="R527" i="7"/>
  <c r="R528" i="7"/>
  <c r="R529" i="7"/>
  <c r="R530" i="7"/>
  <c r="R531" i="7"/>
  <c r="R532" i="7"/>
  <c r="R533" i="7"/>
  <c r="R534" i="7"/>
  <c r="R535" i="7"/>
  <c r="R536" i="7"/>
  <c r="R537" i="7"/>
  <c r="R538" i="7"/>
  <c r="R539" i="7"/>
  <c r="R540" i="7"/>
  <c r="R541" i="7"/>
  <c r="R542" i="7"/>
  <c r="R543" i="7"/>
  <c r="R544" i="7"/>
  <c r="R545" i="7"/>
  <c r="R546" i="7"/>
  <c r="R547" i="7"/>
  <c r="R548" i="7"/>
  <c r="R549" i="7"/>
  <c r="R550" i="7"/>
  <c r="R551" i="7"/>
  <c r="R552" i="7"/>
  <c r="R553" i="7"/>
  <c r="R554" i="7"/>
  <c r="R555" i="7"/>
  <c r="R556" i="7"/>
  <c r="R557" i="7"/>
  <c r="R558" i="7"/>
  <c r="R559" i="7"/>
  <c r="R560" i="7"/>
  <c r="R561" i="7"/>
  <c r="R562" i="7"/>
  <c r="R563" i="7"/>
  <c r="R564" i="7"/>
  <c r="R565" i="7"/>
  <c r="R566" i="7"/>
  <c r="R567" i="7"/>
  <c r="R568" i="7"/>
  <c r="R569" i="7"/>
  <c r="R570" i="7"/>
  <c r="R571" i="7"/>
  <c r="R572" i="7"/>
  <c r="R573" i="7"/>
  <c r="R574" i="7"/>
  <c r="R575" i="7"/>
  <c r="R576" i="7"/>
  <c r="R577" i="7"/>
  <c r="R578" i="7"/>
  <c r="R579" i="7"/>
  <c r="R580" i="7"/>
  <c r="R581" i="7"/>
  <c r="R582" i="7"/>
  <c r="R583" i="7"/>
  <c r="R584" i="7"/>
  <c r="R585" i="7"/>
  <c r="R586" i="7"/>
  <c r="R587" i="7"/>
  <c r="R588" i="7"/>
  <c r="R589" i="7"/>
  <c r="R590" i="7"/>
  <c r="R591" i="7"/>
  <c r="R592" i="7"/>
  <c r="R593" i="7"/>
  <c r="R594" i="7"/>
  <c r="R595" i="7"/>
  <c r="R596" i="7"/>
  <c r="R597" i="7"/>
  <c r="R598" i="7"/>
  <c r="R599" i="7"/>
  <c r="R600" i="7"/>
  <c r="R601" i="7"/>
  <c r="R602" i="7"/>
  <c r="R603" i="7"/>
  <c r="R604" i="7"/>
  <c r="R605" i="7"/>
  <c r="R606" i="7"/>
  <c r="R607" i="7"/>
  <c r="R608" i="7"/>
  <c r="R609" i="7"/>
  <c r="R610" i="7"/>
  <c r="R611" i="7"/>
  <c r="R612" i="7"/>
  <c r="R613" i="7"/>
  <c r="R614" i="7"/>
  <c r="R615" i="7"/>
  <c r="R616" i="7"/>
  <c r="R617" i="7"/>
  <c r="R618" i="7"/>
  <c r="R619" i="7"/>
  <c r="R620" i="7"/>
  <c r="R621" i="7"/>
  <c r="R622" i="7"/>
  <c r="R623" i="7"/>
  <c r="R624" i="7"/>
  <c r="R625" i="7"/>
  <c r="R626" i="7"/>
  <c r="R627" i="7"/>
  <c r="R628" i="7"/>
  <c r="R629" i="7"/>
  <c r="R630" i="7"/>
  <c r="R631" i="7"/>
  <c r="R632" i="7"/>
  <c r="R633" i="7"/>
  <c r="R634" i="7"/>
  <c r="R635" i="7"/>
  <c r="R636" i="7"/>
  <c r="R637" i="7"/>
  <c r="R638" i="7"/>
  <c r="R639" i="7"/>
  <c r="R640" i="7"/>
  <c r="R641" i="7"/>
  <c r="R642" i="7"/>
  <c r="R643" i="7"/>
  <c r="R644" i="7"/>
  <c r="R645" i="7"/>
  <c r="R646" i="7"/>
  <c r="R647" i="7"/>
  <c r="R648" i="7"/>
  <c r="R649" i="7"/>
  <c r="R650" i="7"/>
  <c r="R651" i="7"/>
  <c r="R652" i="7"/>
  <c r="R653" i="7"/>
  <c r="R654" i="7"/>
  <c r="R655" i="7"/>
  <c r="R656" i="7"/>
  <c r="R657" i="7"/>
  <c r="R658" i="7"/>
  <c r="R659" i="7"/>
  <c r="R660" i="7"/>
  <c r="R661" i="7"/>
  <c r="R662" i="7"/>
  <c r="R663" i="7"/>
  <c r="R664" i="7"/>
  <c r="R665" i="7"/>
  <c r="R666" i="7"/>
  <c r="R667" i="7"/>
  <c r="R668" i="7"/>
  <c r="R669" i="7"/>
  <c r="R670" i="7"/>
  <c r="R671" i="7"/>
  <c r="R672" i="7"/>
  <c r="R673" i="7"/>
  <c r="R674" i="7"/>
  <c r="R675" i="7"/>
  <c r="R676" i="7"/>
  <c r="R677" i="7"/>
  <c r="R678" i="7"/>
  <c r="R679" i="7"/>
  <c r="R680" i="7"/>
  <c r="R681" i="7"/>
  <c r="R682" i="7"/>
  <c r="R683" i="7"/>
  <c r="R684" i="7"/>
  <c r="R685" i="7"/>
  <c r="R686" i="7"/>
  <c r="R687" i="7"/>
  <c r="R688" i="7"/>
  <c r="R689" i="7"/>
  <c r="R690" i="7"/>
  <c r="R691" i="7"/>
  <c r="R692" i="7"/>
  <c r="R693" i="7"/>
  <c r="R694" i="7"/>
  <c r="R695" i="7"/>
  <c r="R696" i="7"/>
  <c r="R697" i="7"/>
  <c r="R698" i="7"/>
  <c r="R699" i="7"/>
  <c r="R700" i="7"/>
  <c r="R701" i="7"/>
  <c r="W3" i="7"/>
  <c r="W4" i="7"/>
  <c r="W5" i="7"/>
  <c r="W6" i="7"/>
  <c r="W7" i="7"/>
  <c r="W8" i="7"/>
  <c r="W9" i="7"/>
  <c r="W10" i="7"/>
  <c r="W11" i="7"/>
  <c r="W12" i="7"/>
  <c r="W13" i="7"/>
  <c r="W14" i="7"/>
  <c r="W15" i="7"/>
  <c r="W16" i="7"/>
  <c r="W17" i="7"/>
  <c r="W18" i="7"/>
  <c r="W19" i="7"/>
  <c r="W20" i="7"/>
  <c r="W21" i="7"/>
  <c r="W22" i="7"/>
  <c r="W23" i="7"/>
  <c r="W24" i="7"/>
  <c r="W25" i="7"/>
  <c r="W26" i="7"/>
  <c r="W27" i="7"/>
  <c r="W28" i="7"/>
  <c r="W29" i="7"/>
  <c r="W30" i="7"/>
  <c r="W31" i="7"/>
  <c r="W32" i="7"/>
  <c r="W33" i="7"/>
  <c r="W34" i="7"/>
  <c r="W35" i="7"/>
  <c r="W36" i="7"/>
  <c r="W37" i="7"/>
  <c r="W38" i="7"/>
  <c r="W39" i="7"/>
  <c r="W40" i="7"/>
  <c r="W41" i="7"/>
  <c r="W42" i="7"/>
  <c r="W43" i="7"/>
  <c r="W44" i="7"/>
  <c r="W45" i="7"/>
  <c r="W46" i="7"/>
  <c r="W47" i="7"/>
  <c r="W48" i="7"/>
  <c r="W49" i="7"/>
  <c r="W50" i="7"/>
  <c r="W51" i="7"/>
  <c r="W52" i="7"/>
  <c r="W53" i="7"/>
  <c r="W54" i="7"/>
  <c r="W55" i="7"/>
  <c r="W56" i="7"/>
  <c r="W57" i="7"/>
  <c r="W58" i="7"/>
  <c r="W59" i="7"/>
  <c r="W60" i="7"/>
  <c r="W61" i="7"/>
  <c r="W62" i="7"/>
  <c r="W63" i="7"/>
  <c r="W64" i="7"/>
  <c r="W65" i="7"/>
  <c r="W66" i="7"/>
  <c r="W67" i="7"/>
  <c r="W68" i="7"/>
  <c r="W69" i="7"/>
  <c r="W70" i="7"/>
  <c r="W71" i="7"/>
  <c r="W72" i="7"/>
  <c r="W73" i="7"/>
  <c r="W74" i="7"/>
  <c r="W75" i="7"/>
  <c r="W76" i="7"/>
  <c r="W77" i="7"/>
  <c r="W78" i="7"/>
  <c r="W79" i="7"/>
  <c r="W80" i="7"/>
  <c r="W81" i="7"/>
  <c r="W82" i="7"/>
  <c r="W83" i="7"/>
  <c r="W84" i="7"/>
  <c r="W85" i="7"/>
  <c r="W86" i="7"/>
  <c r="W87" i="7"/>
  <c r="W88" i="7"/>
  <c r="W89" i="7"/>
  <c r="W90" i="7"/>
  <c r="W91" i="7"/>
  <c r="W92" i="7"/>
  <c r="W93" i="7"/>
  <c r="W94" i="7"/>
  <c r="W95" i="7"/>
  <c r="W96" i="7"/>
  <c r="W97" i="7"/>
  <c r="W98" i="7"/>
  <c r="W99" i="7"/>
  <c r="W100" i="7"/>
  <c r="W101" i="7"/>
  <c r="W102" i="7"/>
  <c r="W103" i="7"/>
  <c r="W104" i="7"/>
  <c r="W105" i="7"/>
  <c r="W106" i="7"/>
  <c r="W107" i="7"/>
  <c r="W108" i="7"/>
  <c r="W109" i="7"/>
  <c r="W110" i="7"/>
  <c r="W111" i="7"/>
  <c r="W112" i="7"/>
  <c r="W113" i="7"/>
  <c r="W114" i="7"/>
  <c r="W115" i="7"/>
  <c r="W116" i="7"/>
  <c r="W117" i="7"/>
  <c r="W118" i="7"/>
  <c r="W119" i="7"/>
  <c r="W120" i="7"/>
  <c r="W121" i="7"/>
  <c r="W122" i="7"/>
  <c r="W123" i="7"/>
  <c r="W124" i="7"/>
  <c r="W125" i="7"/>
  <c r="W126" i="7"/>
  <c r="W127" i="7"/>
  <c r="W128" i="7"/>
  <c r="W129" i="7"/>
  <c r="W130" i="7"/>
  <c r="W131" i="7"/>
  <c r="W132" i="7"/>
  <c r="W133" i="7"/>
  <c r="W134" i="7"/>
  <c r="W135" i="7"/>
  <c r="W136" i="7"/>
  <c r="W137" i="7"/>
  <c r="W138" i="7"/>
  <c r="W139" i="7"/>
  <c r="W140" i="7"/>
  <c r="W141" i="7"/>
  <c r="W142" i="7"/>
  <c r="W143" i="7"/>
  <c r="W144" i="7"/>
  <c r="W145" i="7"/>
  <c r="W146" i="7"/>
  <c r="W147" i="7"/>
  <c r="W148" i="7"/>
  <c r="W149" i="7"/>
  <c r="W150" i="7"/>
  <c r="W151" i="7"/>
  <c r="W152" i="7"/>
  <c r="W153" i="7"/>
  <c r="W154" i="7"/>
  <c r="W155" i="7"/>
  <c r="W156" i="7"/>
  <c r="W157" i="7"/>
  <c r="W158" i="7"/>
  <c r="W159" i="7"/>
  <c r="W160" i="7"/>
  <c r="W161" i="7"/>
  <c r="W162" i="7"/>
  <c r="W163" i="7"/>
  <c r="W164" i="7"/>
  <c r="W165" i="7"/>
  <c r="W166" i="7"/>
  <c r="W167" i="7"/>
  <c r="W168" i="7"/>
  <c r="W169" i="7"/>
  <c r="W170" i="7"/>
  <c r="W171" i="7"/>
  <c r="W172" i="7"/>
  <c r="W173" i="7"/>
  <c r="W174" i="7"/>
  <c r="W175" i="7"/>
  <c r="W176" i="7"/>
  <c r="W177" i="7"/>
  <c r="W178" i="7"/>
  <c r="W179" i="7"/>
  <c r="W180" i="7"/>
  <c r="W181" i="7"/>
  <c r="W182" i="7"/>
  <c r="W183" i="7"/>
  <c r="W184" i="7"/>
  <c r="W185" i="7"/>
  <c r="W186" i="7"/>
  <c r="W187" i="7"/>
  <c r="W188" i="7"/>
  <c r="W189" i="7"/>
  <c r="W190" i="7"/>
  <c r="W191" i="7"/>
  <c r="W192" i="7"/>
  <c r="W193" i="7"/>
  <c r="W194" i="7"/>
  <c r="W195" i="7"/>
  <c r="W196" i="7"/>
  <c r="W197" i="7"/>
  <c r="W198" i="7"/>
  <c r="W199" i="7"/>
  <c r="W200" i="7"/>
  <c r="W201" i="7"/>
  <c r="W202" i="7"/>
  <c r="W203" i="7"/>
  <c r="W204" i="7"/>
  <c r="W205" i="7"/>
  <c r="W206" i="7"/>
  <c r="W207" i="7"/>
  <c r="W208" i="7"/>
  <c r="W209" i="7"/>
  <c r="W210" i="7"/>
  <c r="W211" i="7"/>
  <c r="W212" i="7"/>
  <c r="W213" i="7"/>
  <c r="W214" i="7"/>
  <c r="W215" i="7"/>
  <c r="W216" i="7"/>
  <c r="W217" i="7"/>
  <c r="W218" i="7"/>
  <c r="W219" i="7"/>
  <c r="W220" i="7"/>
  <c r="W221" i="7"/>
  <c r="W222" i="7"/>
  <c r="W223" i="7"/>
  <c r="W224" i="7"/>
  <c r="W225" i="7"/>
  <c r="W226" i="7"/>
  <c r="W227" i="7"/>
  <c r="W228" i="7"/>
  <c r="W229" i="7"/>
  <c r="W230" i="7"/>
  <c r="W231" i="7"/>
  <c r="W232" i="7"/>
  <c r="W233" i="7"/>
  <c r="W234" i="7"/>
  <c r="W235" i="7"/>
  <c r="W236" i="7"/>
  <c r="W237" i="7"/>
  <c r="W238" i="7"/>
  <c r="W239" i="7"/>
  <c r="W240" i="7"/>
  <c r="W241" i="7"/>
  <c r="W242" i="7"/>
  <c r="W243" i="7"/>
  <c r="W244" i="7"/>
  <c r="W245" i="7"/>
  <c r="W246" i="7"/>
  <c r="W247" i="7"/>
  <c r="W248" i="7"/>
  <c r="W249" i="7"/>
  <c r="W250" i="7"/>
  <c r="W251" i="7"/>
  <c r="W252" i="7"/>
  <c r="W253" i="7"/>
  <c r="W254" i="7"/>
  <c r="W255" i="7"/>
  <c r="W256" i="7"/>
  <c r="W257" i="7"/>
  <c r="W258" i="7"/>
  <c r="W259" i="7"/>
  <c r="W260" i="7"/>
  <c r="W261" i="7"/>
  <c r="W262" i="7"/>
  <c r="W263" i="7"/>
  <c r="W264" i="7"/>
  <c r="W265" i="7"/>
  <c r="W266" i="7"/>
  <c r="W267" i="7"/>
  <c r="W268" i="7"/>
  <c r="W269" i="7"/>
  <c r="W270" i="7"/>
  <c r="W271" i="7"/>
  <c r="W272" i="7"/>
  <c r="W273" i="7"/>
  <c r="W274" i="7"/>
  <c r="W275" i="7"/>
  <c r="W276" i="7"/>
  <c r="W277" i="7"/>
  <c r="W278" i="7"/>
  <c r="W279" i="7"/>
  <c r="W280" i="7"/>
  <c r="W281" i="7"/>
  <c r="W282" i="7"/>
  <c r="W283" i="7"/>
  <c r="W284" i="7"/>
  <c r="W285" i="7"/>
  <c r="W286" i="7"/>
  <c r="W287" i="7"/>
  <c r="W288" i="7"/>
  <c r="W289" i="7"/>
  <c r="W290" i="7"/>
  <c r="W291" i="7"/>
  <c r="W292" i="7"/>
  <c r="W293" i="7"/>
  <c r="W294" i="7"/>
  <c r="W295" i="7"/>
  <c r="W296" i="7"/>
  <c r="W297" i="7"/>
  <c r="W298" i="7"/>
  <c r="W299" i="7"/>
  <c r="W300" i="7"/>
  <c r="W301" i="7"/>
  <c r="W302" i="7"/>
  <c r="W303" i="7"/>
  <c r="W304" i="7"/>
  <c r="W305" i="7"/>
  <c r="W306" i="7"/>
  <c r="W307" i="7"/>
  <c r="W308" i="7"/>
  <c r="W309" i="7"/>
  <c r="W310" i="7"/>
  <c r="W311" i="7"/>
  <c r="W312" i="7"/>
  <c r="W313" i="7"/>
  <c r="W314" i="7"/>
  <c r="W315" i="7"/>
  <c r="W316" i="7"/>
  <c r="W317" i="7"/>
  <c r="W318" i="7"/>
  <c r="W319" i="7"/>
  <c r="W320" i="7"/>
  <c r="W321" i="7"/>
  <c r="W322" i="7"/>
  <c r="W323" i="7"/>
  <c r="W324" i="7"/>
  <c r="W325" i="7"/>
  <c r="W326" i="7"/>
  <c r="W327" i="7"/>
  <c r="W328" i="7"/>
  <c r="W329" i="7"/>
  <c r="W330" i="7"/>
  <c r="W331" i="7"/>
  <c r="W332" i="7"/>
  <c r="W333" i="7"/>
  <c r="W334" i="7"/>
  <c r="W335" i="7"/>
  <c r="W336" i="7"/>
  <c r="W337" i="7"/>
  <c r="W338" i="7"/>
  <c r="W339" i="7"/>
  <c r="W340" i="7"/>
  <c r="W341" i="7"/>
  <c r="W342" i="7"/>
  <c r="W343" i="7"/>
  <c r="W344" i="7"/>
  <c r="W345" i="7"/>
  <c r="W346" i="7"/>
  <c r="W347" i="7"/>
  <c r="W348" i="7"/>
  <c r="W349" i="7"/>
  <c r="W350" i="7"/>
  <c r="W351" i="7"/>
  <c r="W352" i="7"/>
  <c r="W353" i="7"/>
  <c r="W354" i="7"/>
  <c r="W355" i="7"/>
  <c r="W356" i="7"/>
  <c r="W357" i="7"/>
  <c r="W358" i="7"/>
  <c r="W359" i="7"/>
  <c r="W360" i="7"/>
  <c r="W361" i="7"/>
  <c r="W362" i="7"/>
  <c r="W363" i="7"/>
  <c r="W364" i="7"/>
  <c r="W365" i="7"/>
  <c r="W366" i="7"/>
  <c r="W367" i="7"/>
  <c r="W368" i="7"/>
  <c r="W369" i="7"/>
  <c r="W370" i="7"/>
  <c r="W371" i="7"/>
  <c r="W372" i="7"/>
  <c r="W373" i="7"/>
  <c r="W374" i="7"/>
  <c r="W375" i="7"/>
  <c r="W376" i="7"/>
  <c r="W377" i="7"/>
  <c r="W378" i="7"/>
  <c r="W379" i="7"/>
  <c r="W380" i="7"/>
  <c r="W381" i="7"/>
  <c r="W382" i="7"/>
  <c r="W383" i="7"/>
  <c r="W384" i="7"/>
  <c r="W385" i="7"/>
  <c r="W386" i="7"/>
  <c r="W387" i="7"/>
  <c r="W388" i="7"/>
  <c r="W389" i="7"/>
  <c r="W390" i="7"/>
  <c r="W391" i="7"/>
  <c r="W392" i="7"/>
  <c r="W393" i="7"/>
  <c r="W394" i="7"/>
  <c r="W395" i="7"/>
  <c r="W396" i="7"/>
  <c r="W397" i="7"/>
  <c r="W398" i="7"/>
  <c r="W399" i="7"/>
  <c r="W400" i="7"/>
  <c r="W401" i="7"/>
  <c r="W402" i="7"/>
  <c r="W403" i="7"/>
  <c r="W404" i="7"/>
  <c r="W405" i="7"/>
  <c r="W406" i="7"/>
  <c r="W407" i="7"/>
  <c r="W408" i="7"/>
  <c r="W409" i="7"/>
  <c r="W410" i="7"/>
  <c r="W411" i="7"/>
  <c r="W412" i="7"/>
  <c r="W413" i="7"/>
  <c r="W414" i="7"/>
  <c r="W415" i="7"/>
  <c r="W416" i="7"/>
  <c r="W417" i="7"/>
  <c r="W418" i="7"/>
  <c r="W419" i="7"/>
  <c r="W420" i="7"/>
  <c r="W421" i="7"/>
  <c r="W422" i="7"/>
  <c r="W423" i="7"/>
  <c r="W424" i="7"/>
  <c r="W425" i="7"/>
  <c r="W426" i="7"/>
  <c r="W427" i="7"/>
  <c r="W428" i="7"/>
  <c r="W429" i="7"/>
  <c r="W430" i="7"/>
  <c r="W431" i="7"/>
  <c r="W432" i="7"/>
  <c r="W433" i="7"/>
  <c r="W434" i="7"/>
  <c r="W435" i="7"/>
  <c r="W436" i="7"/>
  <c r="W437" i="7"/>
  <c r="W438" i="7"/>
  <c r="W439" i="7"/>
  <c r="W440" i="7"/>
  <c r="W441" i="7"/>
  <c r="W442" i="7"/>
  <c r="W443" i="7"/>
  <c r="W444" i="7"/>
  <c r="W445" i="7"/>
  <c r="W446" i="7"/>
  <c r="W447" i="7"/>
  <c r="W448" i="7"/>
  <c r="W449" i="7"/>
  <c r="W450" i="7"/>
  <c r="W451" i="7"/>
  <c r="W452" i="7"/>
  <c r="W453" i="7"/>
  <c r="W454" i="7"/>
  <c r="W455" i="7"/>
  <c r="W456" i="7"/>
  <c r="W457" i="7"/>
  <c r="W458" i="7"/>
  <c r="W459" i="7"/>
  <c r="W460" i="7"/>
  <c r="W461" i="7"/>
  <c r="W462" i="7"/>
  <c r="W463" i="7"/>
  <c r="W464" i="7"/>
  <c r="W465" i="7"/>
  <c r="W466" i="7"/>
  <c r="W467" i="7"/>
  <c r="W468" i="7"/>
  <c r="W469" i="7"/>
  <c r="W470" i="7"/>
  <c r="W471" i="7"/>
  <c r="W472" i="7"/>
  <c r="W473" i="7"/>
  <c r="W474" i="7"/>
  <c r="W475" i="7"/>
  <c r="W476" i="7"/>
  <c r="W477" i="7"/>
  <c r="W478" i="7"/>
  <c r="W479" i="7"/>
  <c r="W480" i="7"/>
  <c r="W481" i="7"/>
  <c r="W482" i="7"/>
  <c r="W483" i="7"/>
  <c r="W484" i="7"/>
  <c r="W485" i="7"/>
  <c r="W486" i="7"/>
  <c r="W487" i="7"/>
  <c r="W488" i="7"/>
  <c r="W489" i="7"/>
  <c r="W490" i="7"/>
  <c r="W491" i="7"/>
  <c r="W492" i="7"/>
  <c r="W493" i="7"/>
  <c r="W494" i="7"/>
  <c r="W495" i="7"/>
  <c r="W496" i="7"/>
  <c r="W497" i="7"/>
  <c r="W498" i="7"/>
  <c r="W499" i="7"/>
  <c r="W500" i="7"/>
  <c r="W501" i="7"/>
  <c r="W502" i="7"/>
  <c r="W503" i="7"/>
  <c r="W504" i="7"/>
  <c r="W505" i="7"/>
  <c r="W506" i="7"/>
  <c r="W507" i="7"/>
  <c r="W508" i="7"/>
  <c r="W509" i="7"/>
  <c r="W510" i="7"/>
  <c r="W511" i="7"/>
  <c r="W512" i="7"/>
  <c r="W513" i="7"/>
  <c r="W514" i="7"/>
  <c r="W515" i="7"/>
  <c r="W516" i="7"/>
  <c r="W517" i="7"/>
  <c r="W518" i="7"/>
  <c r="W519" i="7"/>
  <c r="W520" i="7"/>
  <c r="W521" i="7"/>
  <c r="W522" i="7"/>
  <c r="W523" i="7"/>
  <c r="W524" i="7"/>
  <c r="W525" i="7"/>
  <c r="W526" i="7"/>
  <c r="W527" i="7"/>
  <c r="W528" i="7"/>
  <c r="W529" i="7"/>
  <c r="W530" i="7"/>
  <c r="W531" i="7"/>
  <c r="W532" i="7"/>
  <c r="W533" i="7"/>
  <c r="W534" i="7"/>
  <c r="W535" i="7"/>
  <c r="W536" i="7"/>
  <c r="W537" i="7"/>
  <c r="W538" i="7"/>
  <c r="W539" i="7"/>
  <c r="W540" i="7"/>
  <c r="W541" i="7"/>
  <c r="W542" i="7"/>
  <c r="W543" i="7"/>
  <c r="W544" i="7"/>
  <c r="W545" i="7"/>
  <c r="W546" i="7"/>
  <c r="W547" i="7"/>
  <c r="W548" i="7"/>
  <c r="W549" i="7"/>
  <c r="W550" i="7"/>
  <c r="W551" i="7"/>
  <c r="W552" i="7"/>
  <c r="W553" i="7"/>
  <c r="W554" i="7"/>
  <c r="W555" i="7"/>
  <c r="W556" i="7"/>
  <c r="W557" i="7"/>
  <c r="W558" i="7"/>
  <c r="W559" i="7"/>
  <c r="W560" i="7"/>
  <c r="W561" i="7"/>
  <c r="W562" i="7"/>
  <c r="W563" i="7"/>
  <c r="W564" i="7"/>
  <c r="W565" i="7"/>
  <c r="W566" i="7"/>
  <c r="W567" i="7"/>
  <c r="W568" i="7"/>
  <c r="W569" i="7"/>
  <c r="W570" i="7"/>
  <c r="W571" i="7"/>
  <c r="W572" i="7"/>
  <c r="W573" i="7"/>
  <c r="W574" i="7"/>
  <c r="W575" i="7"/>
  <c r="W576" i="7"/>
  <c r="W577" i="7"/>
  <c r="W578" i="7"/>
  <c r="W579" i="7"/>
  <c r="W580" i="7"/>
  <c r="W581" i="7"/>
  <c r="W582" i="7"/>
  <c r="W583" i="7"/>
  <c r="W584" i="7"/>
  <c r="W585" i="7"/>
  <c r="W586" i="7"/>
  <c r="W587" i="7"/>
  <c r="W588" i="7"/>
  <c r="W589" i="7"/>
  <c r="W590" i="7"/>
  <c r="W591" i="7"/>
  <c r="W592" i="7"/>
  <c r="W593" i="7"/>
  <c r="W594" i="7"/>
  <c r="W595" i="7"/>
  <c r="W596" i="7"/>
  <c r="W597" i="7"/>
  <c r="W598" i="7"/>
  <c r="W599" i="7"/>
  <c r="W600" i="7"/>
  <c r="W601" i="7"/>
  <c r="W602" i="7"/>
  <c r="W603" i="7"/>
  <c r="W604" i="7"/>
  <c r="W605" i="7"/>
  <c r="W606" i="7"/>
  <c r="W607" i="7"/>
  <c r="W608" i="7"/>
  <c r="W609" i="7"/>
  <c r="W610" i="7"/>
  <c r="W611" i="7"/>
  <c r="W612" i="7"/>
  <c r="W613" i="7"/>
  <c r="W614" i="7"/>
  <c r="W615" i="7"/>
  <c r="W616" i="7"/>
  <c r="W617" i="7"/>
  <c r="W618" i="7"/>
  <c r="W619" i="7"/>
  <c r="W620" i="7"/>
  <c r="W621" i="7"/>
  <c r="W622" i="7"/>
  <c r="W623" i="7"/>
  <c r="W624" i="7"/>
  <c r="W625" i="7"/>
  <c r="W626" i="7"/>
  <c r="W627" i="7"/>
  <c r="W628" i="7"/>
  <c r="W629" i="7"/>
  <c r="W630" i="7"/>
  <c r="W631" i="7"/>
  <c r="W632" i="7"/>
  <c r="W633" i="7"/>
  <c r="W634" i="7"/>
  <c r="W635" i="7"/>
  <c r="W636" i="7"/>
  <c r="W637" i="7"/>
  <c r="W638" i="7"/>
  <c r="W639" i="7"/>
  <c r="W640" i="7"/>
  <c r="W641" i="7"/>
  <c r="W642" i="7"/>
  <c r="W643" i="7"/>
  <c r="W644" i="7"/>
  <c r="W645" i="7"/>
  <c r="W646" i="7"/>
  <c r="W647" i="7"/>
  <c r="W648" i="7"/>
  <c r="W649" i="7"/>
  <c r="W650" i="7"/>
  <c r="W651" i="7"/>
  <c r="W652" i="7"/>
  <c r="W653" i="7"/>
  <c r="W654" i="7"/>
  <c r="W655" i="7"/>
  <c r="W656" i="7"/>
  <c r="W657" i="7"/>
  <c r="W658" i="7"/>
  <c r="W659" i="7"/>
  <c r="W660" i="7"/>
  <c r="W661" i="7"/>
  <c r="W662" i="7"/>
  <c r="W663" i="7"/>
  <c r="W664" i="7"/>
  <c r="W665" i="7"/>
  <c r="W666" i="7"/>
  <c r="W667" i="7"/>
  <c r="W668" i="7"/>
  <c r="W669" i="7"/>
  <c r="W670" i="7"/>
  <c r="W671" i="7"/>
  <c r="W672" i="7"/>
  <c r="W673" i="7"/>
  <c r="W674" i="7"/>
  <c r="W675" i="7"/>
  <c r="W676" i="7"/>
  <c r="W677" i="7"/>
  <c r="W678" i="7"/>
  <c r="W679" i="7"/>
  <c r="W680" i="7"/>
  <c r="W681" i="7"/>
  <c r="W682" i="7"/>
  <c r="W683" i="7"/>
  <c r="W684" i="7"/>
  <c r="W685" i="7"/>
  <c r="W686" i="7"/>
  <c r="W687" i="7"/>
  <c r="W688" i="7"/>
  <c r="W689" i="7"/>
  <c r="W690" i="7"/>
  <c r="W691" i="7"/>
  <c r="W692" i="7"/>
  <c r="W693" i="7"/>
  <c r="W694" i="7"/>
  <c r="W695" i="7"/>
  <c r="W696" i="7"/>
  <c r="W697" i="7"/>
  <c r="W698" i="7"/>
  <c r="W699" i="7"/>
  <c r="W700" i="7"/>
  <c r="W701" i="7"/>
  <c r="W2" i="7"/>
  <c r="AC2" i="7"/>
  <c r="AD2" i="7"/>
  <c r="B2" i="7"/>
  <c r="B3" i="7"/>
  <c r="B5" i="7"/>
  <c r="B7" i="7"/>
  <c r="B9" i="7"/>
  <c r="B11" i="7"/>
  <c r="B13" i="7"/>
  <c r="B15" i="7"/>
  <c r="B17" i="7"/>
  <c r="B19" i="7"/>
  <c r="B21" i="7"/>
  <c r="B23" i="7"/>
  <c r="B25" i="7"/>
  <c r="B27" i="7"/>
  <c r="B29" i="7"/>
  <c r="B31" i="7"/>
  <c r="B33" i="7"/>
  <c r="B35" i="7"/>
  <c r="B37" i="7"/>
  <c r="B39" i="7"/>
  <c r="B41" i="7"/>
  <c r="B43" i="7"/>
  <c r="B45" i="7"/>
  <c r="B47" i="7"/>
  <c r="B49" i="7"/>
  <c r="B51" i="7"/>
  <c r="B53" i="7"/>
  <c r="B55" i="7"/>
  <c r="B57" i="7"/>
  <c r="B59" i="7"/>
  <c r="B61" i="7"/>
  <c r="B63" i="7"/>
  <c r="B65" i="7"/>
  <c r="B67" i="7"/>
  <c r="B69" i="7"/>
  <c r="B71" i="7"/>
  <c r="B73" i="7"/>
  <c r="B75" i="7"/>
  <c r="B77" i="7"/>
  <c r="B79" i="7"/>
  <c r="B81" i="7"/>
  <c r="B83" i="7"/>
  <c r="B85" i="7"/>
  <c r="B87" i="7"/>
  <c r="B89" i="7"/>
  <c r="B91" i="7"/>
  <c r="B93" i="7"/>
  <c r="B95" i="7"/>
  <c r="B97" i="7"/>
  <c r="B99" i="7"/>
  <c r="B101" i="7"/>
  <c r="B103" i="7"/>
  <c r="B105" i="7"/>
  <c r="B107" i="7"/>
  <c r="B109" i="7"/>
  <c r="B111" i="7"/>
  <c r="B113" i="7"/>
  <c r="B115" i="7"/>
  <c r="B117" i="7"/>
  <c r="B119" i="7"/>
  <c r="B121" i="7"/>
  <c r="B123" i="7"/>
  <c r="B125" i="7"/>
  <c r="B127" i="7"/>
  <c r="B129" i="7"/>
  <c r="B131" i="7"/>
  <c r="B133" i="7"/>
  <c r="B135" i="7"/>
  <c r="B137" i="7"/>
  <c r="B139" i="7"/>
  <c r="B141" i="7"/>
  <c r="B143" i="7"/>
  <c r="B145" i="7"/>
  <c r="B147" i="7"/>
  <c r="B149" i="7"/>
  <c r="B151" i="7"/>
  <c r="B153" i="7"/>
  <c r="B155" i="7"/>
  <c r="B157" i="7"/>
  <c r="B159" i="7"/>
  <c r="B161" i="7"/>
  <c r="B163" i="7"/>
  <c r="B165" i="7"/>
  <c r="B167" i="7"/>
  <c r="B169" i="7"/>
  <c r="B171" i="7"/>
  <c r="B173" i="7"/>
  <c r="B175" i="7"/>
  <c r="B177" i="7"/>
  <c r="B179" i="7"/>
  <c r="B181" i="7"/>
  <c r="B183" i="7"/>
  <c r="B185" i="7"/>
  <c r="B187" i="7"/>
  <c r="B189" i="7"/>
  <c r="B191" i="7"/>
  <c r="B193" i="7"/>
  <c r="B195" i="7"/>
  <c r="B197" i="7"/>
  <c r="B199" i="7"/>
  <c r="B201" i="7"/>
  <c r="B203" i="7"/>
  <c r="B205" i="7"/>
  <c r="B207" i="7"/>
  <c r="B209" i="7"/>
  <c r="B211" i="7"/>
  <c r="B213" i="7"/>
  <c r="B215" i="7"/>
  <c r="B217" i="7"/>
  <c r="B219" i="7"/>
  <c r="B221" i="7"/>
  <c r="B223" i="7"/>
  <c r="B225" i="7"/>
  <c r="B227" i="7"/>
  <c r="B229" i="7"/>
  <c r="B231" i="7"/>
  <c r="B233" i="7"/>
  <c r="B235" i="7"/>
  <c r="B237" i="7"/>
  <c r="B239" i="7"/>
  <c r="B241" i="7"/>
  <c r="B243" i="7"/>
  <c r="B245" i="7"/>
  <c r="B247" i="7"/>
  <c r="B249" i="7"/>
  <c r="B251" i="7"/>
  <c r="B253" i="7"/>
  <c r="B255" i="7"/>
  <c r="B257" i="7"/>
  <c r="B259" i="7"/>
  <c r="B261" i="7"/>
  <c r="B263" i="7"/>
  <c r="B265" i="7"/>
  <c r="B267" i="7"/>
  <c r="B269" i="7"/>
  <c r="B271" i="7"/>
  <c r="B273" i="7"/>
  <c r="B275" i="7"/>
  <c r="B277" i="7"/>
  <c r="B279" i="7"/>
  <c r="B281" i="7"/>
  <c r="B283" i="7"/>
  <c r="B285" i="7"/>
  <c r="B287" i="7"/>
  <c r="B289" i="7"/>
  <c r="B291" i="7"/>
  <c r="B293" i="7"/>
  <c r="B295" i="7"/>
  <c r="B297" i="7"/>
  <c r="B299" i="7"/>
  <c r="B301" i="7"/>
  <c r="B303" i="7"/>
  <c r="B305" i="7"/>
  <c r="B307" i="7"/>
  <c r="B309" i="7"/>
  <c r="B311" i="7"/>
  <c r="B313" i="7"/>
  <c r="B315" i="7"/>
  <c r="B317" i="7"/>
  <c r="B319" i="7"/>
  <c r="B321" i="7"/>
  <c r="B323" i="7"/>
  <c r="B325" i="7"/>
  <c r="B327" i="7"/>
  <c r="B329" i="7"/>
  <c r="B331" i="7"/>
  <c r="B333" i="7"/>
  <c r="B335" i="7"/>
  <c r="B337" i="7"/>
  <c r="B339" i="7"/>
  <c r="B341" i="7"/>
  <c r="B343" i="7"/>
  <c r="B345" i="7"/>
  <c r="B347" i="7"/>
  <c r="B349" i="7"/>
  <c r="B351" i="7"/>
  <c r="B353" i="7"/>
  <c r="B355" i="7"/>
  <c r="B357" i="7"/>
  <c r="B359" i="7"/>
  <c r="B361" i="7"/>
  <c r="B363" i="7"/>
  <c r="B365" i="7"/>
  <c r="B367" i="7"/>
  <c r="B369" i="7"/>
  <c r="B371" i="7"/>
  <c r="B373" i="7"/>
  <c r="B375" i="7"/>
  <c r="B377" i="7"/>
  <c r="B379" i="7"/>
  <c r="B381" i="7"/>
  <c r="B383" i="7"/>
  <c r="B385" i="7"/>
  <c r="B387" i="7"/>
  <c r="B389" i="7"/>
  <c r="B391" i="7"/>
  <c r="B393" i="7"/>
  <c r="B395" i="7"/>
  <c r="B397" i="7"/>
  <c r="B399" i="7"/>
  <c r="B401" i="7"/>
  <c r="B403" i="7"/>
  <c r="B405" i="7"/>
  <c r="B407" i="7"/>
  <c r="B409" i="7"/>
  <c r="B411" i="7"/>
  <c r="B413" i="7"/>
  <c r="B415" i="7"/>
  <c r="B417" i="7"/>
  <c r="B419" i="7"/>
  <c r="B421" i="7"/>
  <c r="B423" i="7"/>
  <c r="B425" i="7"/>
  <c r="B427" i="7"/>
  <c r="B429" i="7"/>
  <c r="B431" i="7"/>
  <c r="B433" i="7"/>
  <c r="B435" i="7"/>
  <c r="B437" i="7"/>
  <c r="B439" i="7"/>
  <c r="B441" i="7"/>
  <c r="B443" i="7"/>
  <c r="B445" i="7"/>
  <c r="B447" i="7"/>
  <c r="B449" i="7"/>
  <c r="B451" i="7"/>
  <c r="B453" i="7"/>
  <c r="B455" i="7"/>
  <c r="B457" i="7"/>
  <c r="B459" i="7"/>
  <c r="B461" i="7"/>
  <c r="B463" i="7"/>
  <c r="B465" i="7"/>
  <c r="B467" i="7"/>
  <c r="B469" i="7"/>
  <c r="B471" i="7"/>
  <c r="B473" i="7"/>
  <c r="B475" i="7"/>
  <c r="B477" i="7"/>
  <c r="B479" i="7"/>
  <c r="B481" i="7"/>
  <c r="B483" i="7"/>
  <c r="B485" i="7"/>
  <c r="B487" i="7"/>
  <c r="B489" i="7"/>
  <c r="B491" i="7"/>
  <c r="B493" i="7"/>
  <c r="B495" i="7"/>
  <c r="B497" i="7"/>
  <c r="B499" i="7"/>
  <c r="B501" i="7"/>
  <c r="B503" i="7"/>
  <c r="B505" i="7"/>
  <c r="B507" i="7"/>
  <c r="B509" i="7"/>
  <c r="B511" i="7"/>
  <c r="B513" i="7"/>
  <c r="B515" i="7"/>
  <c r="B517" i="7"/>
  <c r="B519" i="7"/>
  <c r="B521" i="7"/>
  <c r="B523" i="7"/>
  <c r="B525" i="7"/>
  <c r="B527" i="7"/>
  <c r="B529" i="7"/>
  <c r="B531" i="7"/>
  <c r="B533" i="7"/>
  <c r="B535" i="7"/>
  <c r="B537" i="7"/>
  <c r="B539" i="7"/>
  <c r="B541" i="7"/>
  <c r="B543" i="7"/>
  <c r="B545" i="7"/>
  <c r="B547" i="7"/>
  <c r="B549" i="7"/>
  <c r="B551" i="7"/>
  <c r="B553" i="7"/>
  <c r="B555" i="7"/>
  <c r="B557" i="7"/>
  <c r="B559" i="7"/>
  <c r="B561" i="7"/>
  <c r="B563" i="7"/>
  <c r="B565" i="7"/>
  <c r="B567" i="7"/>
  <c r="B569" i="7"/>
  <c r="B571" i="7"/>
  <c r="B573" i="7"/>
  <c r="B575" i="7"/>
  <c r="B577" i="7"/>
  <c r="B579" i="7"/>
  <c r="B581" i="7"/>
  <c r="B583" i="7"/>
  <c r="B585" i="7"/>
  <c r="B587" i="7"/>
  <c r="B589" i="7"/>
  <c r="B591" i="7"/>
  <c r="B593" i="7"/>
  <c r="B595" i="7"/>
  <c r="B597" i="7"/>
  <c r="B599" i="7"/>
  <c r="B601" i="7"/>
  <c r="B603" i="7"/>
  <c r="B605" i="7"/>
  <c r="B607" i="7"/>
  <c r="B609" i="7"/>
  <c r="B611" i="7"/>
  <c r="B613" i="7"/>
  <c r="B615" i="7"/>
  <c r="B617" i="7"/>
  <c r="B619" i="7"/>
  <c r="B621" i="7"/>
  <c r="B623" i="7"/>
  <c r="B625" i="7"/>
  <c r="B627" i="7"/>
  <c r="B629" i="7"/>
  <c r="B631" i="7"/>
  <c r="B633" i="7"/>
  <c r="B635" i="7"/>
  <c r="B637" i="7"/>
  <c r="B639" i="7"/>
  <c r="B641" i="7"/>
  <c r="B643" i="7"/>
  <c r="B645" i="7"/>
  <c r="B647" i="7"/>
  <c r="B649" i="7"/>
  <c r="B651" i="7"/>
  <c r="B653" i="7"/>
  <c r="B655" i="7"/>
  <c r="B657" i="7"/>
  <c r="B659" i="7"/>
  <c r="B661" i="7"/>
  <c r="B663" i="7"/>
  <c r="B665" i="7"/>
  <c r="B667" i="7"/>
  <c r="B669" i="7"/>
  <c r="B671" i="7"/>
  <c r="B673" i="7"/>
  <c r="B675" i="7"/>
  <c r="B677" i="7"/>
  <c r="B679" i="7"/>
  <c r="B681" i="7"/>
  <c r="B683" i="7"/>
  <c r="B685" i="7"/>
  <c r="B687" i="7"/>
  <c r="B689" i="7"/>
  <c r="B691" i="7"/>
  <c r="B693" i="7"/>
  <c r="B695" i="7"/>
  <c r="B697" i="7"/>
  <c r="B699" i="7"/>
  <c r="B701" i="7"/>
  <c r="B6" i="7"/>
  <c r="B10" i="7"/>
  <c r="B14" i="7"/>
  <c r="B18" i="7"/>
  <c r="B22" i="7"/>
  <c r="B26" i="7"/>
  <c r="B30" i="7"/>
  <c r="B34" i="7"/>
  <c r="B38" i="7"/>
  <c r="B42" i="7"/>
  <c r="B46" i="7"/>
  <c r="B50" i="7"/>
  <c r="B54" i="7"/>
  <c r="B58" i="7"/>
  <c r="B62" i="7"/>
  <c r="B66" i="7"/>
  <c r="B70" i="7"/>
  <c r="B74" i="7"/>
  <c r="B8" i="7"/>
  <c r="B16" i="7"/>
  <c r="B24" i="7"/>
  <c r="B32" i="7"/>
  <c r="B40" i="7"/>
  <c r="B48" i="7"/>
  <c r="B56" i="7"/>
  <c r="B64" i="7"/>
  <c r="B72" i="7"/>
  <c r="B78" i="7"/>
  <c r="B82" i="7"/>
  <c r="B86" i="7"/>
  <c r="B90" i="7"/>
  <c r="B94" i="7"/>
  <c r="B98" i="7"/>
  <c r="B102" i="7"/>
  <c r="B106" i="7"/>
  <c r="B110" i="7"/>
  <c r="B114" i="7"/>
  <c r="B118" i="7"/>
  <c r="B122" i="7"/>
  <c r="B126" i="7"/>
  <c r="B130" i="7"/>
  <c r="B134" i="7"/>
  <c r="B138" i="7"/>
  <c r="B142" i="7"/>
  <c r="B146" i="7"/>
  <c r="B150" i="7"/>
  <c r="B154" i="7"/>
  <c r="B158" i="7"/>
  <c r="B162" i="7"/>
  <c r="B166" i="7"/>
  <c r="B170" i="7"/>
  <c r="B174" i="7"/>
  <c r="B178" i="7"/>
  <c r="B182" i="7"/>
  <c r="B186" i="7"/>
  <c r="B190" i="7"/>
  <c r="B194" i="7"/>
  <c r="B198" i="7"/>
  <c r="B202" i="7"/>
  <c r="B206" i="7"/>
  <c r="B210" i="7"/>
  <c r="B214" i="7"/>
  <c r="B218" i="7"/>
  <c r="B222" i="7"/>
  <c r="B226" i="7"/>
  <c r="B230" i="7"/>
  <c r="B234" i="7"/>
  <c r="B238" i="7"/>
  <c r="B242" i="7"/>
  <c r="B246" i="7"/>
  <c r="B250" i="7"/>
  <c r="B254" i="7"/>
  <c r="B258" i="7"/>
  <c r="B262" i="7"/>
  <c r="B266" i="7"/>
  <c r="B270" i="7"/>
  <c r="B274" i="7"/>
  <c r="B278" i="7"/>
  <c r="B282" i="7"/>
  <c r="B286" i="7"/>
  <c r="B290" i="7"/>
  <c r="B294" i="7"/>
  <c r="B298" i="7"/>
  <c r="B302" i="7"/>
  <c r="B306" i="7"/>
  <c r="B310" i="7"/>
  <c r="B314" i="7"/>
  <c r="B318" i="7"/>
  <c r="B322" i="7"/>
  <c r="B326" i="7"/>
  <c r="B330" i="7"/>
  <c r="B334" i="7"/>
  <c r="B338" i="7"/>
  <c r="B342" i="7"/>
  <c r="B346" i="7"/>
  <c r="B350" i="7"/>
  <c r="B354" i="7"/>
  <c r="B358" i="7"/>
  <c r="B362" i="7"/>
  <c r="B366" i="7"/>
  <c r="B370" i="7"/>
  <c r="B374" i="7"/>
  <c r="B378" i="7"/>
  <c r="B382" i="7"/>
  <c r="B386" i="7"/>
  <c r="B390" i="7"/>
  <c r="B394" i="7"/>
  <c r="B398" i="7"/>
  <c r="B402" i="7"/>
  <c r="B406" i="7"/>
  <c r="B410" i="7"/>
  <c r="B414" i="7"/>
  <c r="B418" i="7"/>
  <c r="B422" i="7"/>
  <c r="B426" i="7"/>
  <c r="B430" i="7"/>
  <c r="B434" i="7"/>
  <c r="B438" i="7"/>
  <c r="B442" i="7"/>
  <c r="B446" i="7"/>
  <c r="B450" i="7"/>
  <c r="B454" i="7"/>
  <c r="B458" i="7"/>
  <c r="B462" i="7"/>
  <c r="B466" i="7"/>
  <c r="B470" i="7"/>
  <c r="B474" i="7"/>
  <c r="B478" i="7"/>
  <c r="B482" i="7"/>
  <c r="B486" i="7"/>
  <c r="B490" i="7"/>
  <c r="B494" i="7"/>
  <c r="B498" i="7"/>
  <c r="B502" i="7"/>
  <c r="B506" i="7"/>
  <c r="B510" i="7"/>
  <c r="B514" i="7"/>
  <c r="B518" i="7"/>
  <c r="B522" i="7"/>
  <c r="B526" i="7"/>
  <c r="B530" i="7"/>
  <c r="B534" i="7"/>
  <c r="B538" i="7"/>
  <c r="B542" i="7"/>
  <c r="B546" i="7"/>
  <c r="B550" i="7"/>
  <c r="B554" i="7"/>
  <c r="B558" i="7"/>
  <c r="B562" i="7"/>
  <c r="B566" i="7"/>
  <c r="B570" i="7"/>
  <c r="B574" i="7"/>
  <c r="B578" i="7"/>
  <c r="B582" i="7"/>
  <c r="B586" i="7"/>
  <c r="B590" i="7"/>
  <c r="B594" i="7"/>
  <c r="B598" i="7"/>
  <c r="B602" i="7"/>
  <c r="B606" i="7"/>
  <c r="B610" i="7"/>
  <c r="B614" i="7"/>
  <c r="B618" i="7"/>
  <c r="B622" i="7"/>
  <c r="B626" i="7"/>
  <c r="B630" i="7"/>
  <c r="B634" i="7"/>
  <c r="B638" i="7"/>
  <c r="B642" i="7"/>
  <c r="B646" i="7"/>
  <c r="B650" i="7"/>
  <c r="B654" i="7"/>
  <c r="B658" i="7"/>
  <c r="B662" i="7"/>
  <c r="B666" i="7"/>
  <c r="B670" i="7"/>
  <c r="B674" i="7"/>
  <c r="B678" i="7"/>
  <c r="B682" i="7"/>
  <c r="B686" i="7"/>
  <c r="B690" i="7"/>
  <c r="B694" i="7"/>
  <c r="B698" i="7"/>
  <c r="B4" i="7"/>
  <c r="B12" i="7"/>
  <c r="B20" i="7"/>
  <c r="B28" i="7"/>
  <c r="B36" i="7"/>
  <c r="B44" i="7"/>
  <c r="B52" i="7"/>
  <c r="B60" i="7"/>
  <c r="B68" i="7"/>
  <c r="B76" i="7"/>
  <c r="B80" i="7"/>
  <c r="B84" i="7"/>
  <c r="B88" i="7"/>
  <c r="B92" i="7"/>
  <c r="B96" i="7"/>
  <c r="B100" i="7"/>
  <c r="B104" i="7"/>
  <c r="B108" i="7"/>
  <c r="B112" i="7"/>
  <c r="B116" i="7"/>
  <c r="B120" i="7"/>
  <c r="B124" i="7"/>
  <c r="B128" i="7"/>
  <c r="B132" i="7"/>
  <c r="B136" i="7"/>
  <c r="B140" i="7"/>
  <c r="B144" i="7"/>
  <c r="B148" i="7"/>
  <c r="B152" i="7"/>
  <c r="B156" i="7"/>
  <c r="B160" i="7"/>
  <c r="B164" i="7"/>
  <c r="B168" i="7"/>
  <c r="B172" i="7"/>
  <c r="B176" i="7"/>
  <c r="B180" i="7"/>
  <c r="B184" i="7"/>
  <c r="B188" i="7"/>
  <c r="B192" i="7"/>
  <c r="B196" i="7"/>
  <c r="B200" i="7"/>
  <c r="B204" i="7"/>
  <c r="B208" i="7"/>
  <c r="B212" i="7"/>
  <c r="B216" i="7"/>
  <c r="B220" i="7"/>
  <c r="B224" i="7"/>
  <c r="B228" i="7"/>
  <c r="B232" i="7"/>
  <c r="B236" i="7"/>
  <c r="B240" i="7"/>
  <c r="B244" i="7"/>
  <c r="B248" i="7"/>
  <c r="B252" i="7"/>
  <c r="B256" i="7"/>
  <c r="B260" i="7"/>
  <c r="B264" i="7"/>
  <c r="B268" i="7"/>
  <c r="B272" i="7"/>
  <c r="B276" i="7"/>
  <c r="B280" i="7"/>
  <c r="B284" i="7"/>
  <c r="B288" i="7"/>
  <c r="B292" i="7"/>
  <c r="B296" i="7"/>
  <c r="B300" i="7"/>
  <c r="B304" i="7"/>
  <c r="B308" i="7"/>
  <c r="B312" i="7"/>
  <c r="B316" i="7"/>
  <c r="B320" i="7"/>
  <c r="B324" i="7"/>
  <c r="B328" i="7"/>
  <c r="B332" i="7"/>
  <c r="B336" i="7"/>
  <c r="B340" i="7"/>
  <c r="B344" i="7"/>
  <c r="B348" i="7"/>
  <c r="B352" i="7"/>
  <c r="B356" i="7"/>
  <c r="B360" i="7"/>
  <c r="B364" i="7"/>
  <c r="B368" i="7"/>
  <c r="B372" i="7"/>
  <c r="B376" i="7"/>
  <c r="B380" i="7"/>
  <c r="B384" i="7"/>
  <c r="B388" i="7"/>
  <c r="B392" i="7"/>
  <c r="B396" i="7"/>
  <c r="B400" i="7"/>
  <c r="B404" i="7"/>
  <c r="B408" i="7"/>
  <c r="B412" i="7"/>
  <c r="B416" i="7"/>
  <c r="B420" i="7"/>
  <c r="B424" i="7"/>
  <c r="B428" i="7"/>
  <c r="B432" i="7"/>
  <c r="B436" i="7"/>
  <c r="B440" i="7"/>
  <c r="B444" i="7"/>
  <c r="B448" i="7"/>
  <c r="B452" i="7"/>
  <c r="B456" i="7"/>
  <c r="B460" i="7"/>
  <c r="B464" i="7"/>
  <c r="B468" i="7"/>
  <c r="B472" i="7"/>
  <c r="B476" i="7"/>
  <c r="B480" i="7"/>
  <c r="B484" i="7"/>
  <c r="B488" i="7"/>
  <c r="B492" i="7"/>
  <c r="B496" i="7"/>
  <c r="B500" i="7"/>
  <c r="B504" i="7"/>
  <c r="B508" i="7"/>
  <c r="B512" i="7"/>
  <c r="B516" i="7"/>
  <c r="B520" i="7"/>
  <c r="B524" i="7"/>
  <c r="B528" i="7"/>
  <c r="B532" i="7"/>
  <c r="B536" i="7"/>
  <c r="B540" i="7"/>
  <c r="B544" i="7"/>
  <c r="B548" i="7"/>
  <c r="B552" i="7"/>
  <c r="B556" i="7"/>
  <c r="B560" i="7"/>
  <c r="B564" i="7"/>
  <c r="B568" i="7"/>
  <c r="B572" i="7"/>
  <c r="B576" i="7"/>
  <c r="B580" i="7"/>
  <c r="B584" i="7"/>
  <c r="B588" i="7"/>
  <c r="B592" i="7"/>
  <c r="B596" i="7"/>
  <c r="B600" i="7"/>
  <c r="B604" i="7"/>
  <c r="B608" i="7"/>
  <c r="B612" i="7"/>
  <c r="B616" i="7"/>
  <c r="B620" i="7"/>
  <c r="B624" i="7"/>
  <c r="B628" i="7"/>
  <c r="B632" i="7"/>
  <c r="B636" i="7"/>
  <c r="B640" i="7"/>
  <c r="B644" i="7"/>
  <c r="B648" i="7"/>
  <c r="B652" i="7"/>
  <c r="B656" i="7"/>
  <c r="B660" i="7"/>
  <c r="B664" i="7"/>
  <c r="B668" i="7"/>
  <c r="B672" i="7"/>
  <c r="B676" i="7"/>
  <c r="B680" i="7"/>
  <c r="B684" i="7"/>
  <c r="B688" i="7"/>
  <c r="B692" i="7"/>
  <c r="B696" i="7"/>
  <c r="B700" i="7"/>
  <c r="N3" i="7"/>
  <c r="N4" i="7"/>
  <c r="N5" i="7"/>
  <c r="N6" i="7"/>
  <c r="N7" i="7"/>
  <c r="N8" i="7"/>
  <c r="N9" i="7"/>
  <c r="N10" i="7"/>
  <c r="N11" i="7"/>
  <c r="N12" i="7"/>
  <c r="N13" i="7"/>
  <c r="N14" i="7"/>
  <c r="N15" i="7"/>
  <c r="N16" i="7"/>
  <c r="N17" i="7"/>
  <c r="N18" i="7"/>
  <c r="N19" i="7"/>
  <c r="N20" i="7"/>
  <c r="N21" i="7"/>
  <c r="N22" i="7"/>
  <c r="N23" i="7"/>
  <c r="N24" i="7"/>
  <c r="N25" i="7"/>
  <c r="N26" i="7"/>
  <c r="N27" i="7"/>
  <c r="N28" i="7"/>
  <c r="N29" i="7"/>
  <c r="N30" i="7"/>
  <c r="N31" i="7"/>
  <c r="N32" i="7"/>
  <c r="N33" i="7"/>
  <c r="N34" i="7"/>
  <c r="N35" i="7"/>
  <c r="N36" i="7"/>
  <c r="N37" i="7"/>
  <c r="N38" i="7"/>
  <c r="N39" i="7"/>
  <c r="N40" i="7"/>
  <c r="N41" i="7"/>
  <c r="N42" i="7"/>
  <c r="N43" i="7"/>
  <c r="N44" i="7"/>
  <c r="N45" i="7"/>
  <c r="N46" i="7"/>
  <c r="N47" i="7"/>
  <c r="N48" i="7"/>
  <c r="N49" i="7"/>
  <c r="N50" i="7"/>
  <c r="N51" i="7"/>
  <c r="N52" i="7"/>
  <c r="N53" i="7"/>
  <c r="N54" i="7"/>
  <c r="N55" i="7"/>
  <c r="N56" i="7"/>
  <c r="N57" i="7"/>
  <c r="N58" i="7"/>
  <c r="N59" i="7"/>
  <c r="N60" i="7"/>
  <c r="N61" i="7"/>
  <c r="N62" i="7"/>
  <c r="N63" i="7"/>
  <c r="N64" i="7"/>
  <c r="N65" i="7"/>
  <c r="N66" i="7"/>
  <c r="N67" i="7"/>
  <c r="N68" i="7"/>
  <c r="N69" i="7"/>
  <c r="N70" i="7"/>
  <c r="N71" i="7"/>
  <c r="N72" i="7"/>
  <c r="N73" i="7"/>
  <c r="N74" i="7"/>
  <c r="N75" i="7"/>
  <c r="N76" i="7"/>
  <c r="N77" i="7"/>
  <c r="N78" i="7"/>
  <c r="N79" i="7"/>
  <c r="N80" i="7"/>
  <c r="N81" i="7"/>
  <c r="N82" i="7"/>
  <c r="N83" i="7"/>
  <c r="N84" i="7"/>
  <c r="N85" i="7"/>
  <c r="N86" i="7"/>
  <c r="N87" i="7"/>
  <c r="N88" i="7"/>
  <c r="N90" i="7"/>
  <c r="N92" i="7"/>
  <c r="N94" i="7"/>
  <c r="N96" i="7"/>
  <c r="N98" i="7"/>
  <c r="N100" i="7"/>
  <c r="N102" i="7"/>
  <c r="N104" i="7"/>
  <c r="N106" i="7"/>
  <c r="N108" i="7"/>
  <c r="N110" i="7"/>
  <c r="N112" i="7"/>
  <c r="N114" i="7"/>
  <c r="N116" i="7"/>
  <c r="N118" i="7"/>
  <c r="N120" i="7"/>
  <c r="N122" i="7"/>
  <c r="N124" i="7"/>
  <c r="N126" i="7"/>
  <c r="N128" i="7"/>
  <c r="N130" i="7"/>
  <c r="N132" i="7"/>
  <c r="N134" i="7"/>
  <c r="N136" i="7"/>
  <c r="N138" i="7"/>
  <c r="N140" i="7"/>
  <c r="N142" i="7"/>
  <c r="N144" i="7"/>
  <c r="N146" i="7"/>
  <c r="N148" i="7"/>
  <c r="N150" i="7"/>
  <c r="N152" i="7"/>
  <c r="N154" i="7"/>
  <c r="N156" i="7"/>
  <c r="N158" i="7"/>
  <c r="N160" i="7"/>
  <c r="N162" i="7"/>
  <c r="N164" i="7"/>
  <c r="N166" i="7"/>
  <c r="N168" i="7"/>
  <c r="N170" i="7"/>
  <c r="N172" i="7"/>
  <c r="N174" i="7"/>
  <c r="N176" i="7"/>
  <c r="N178" i="7"/>
  <c r="N180" i="7"/>
  <c r="N182" i="7"/>
  <c r="N184" i="7"/>
  <c r="N186" i="7"/>
  <c r="N188" i="7"/>
  <c r="N190" i="7"/>
  <c r="N192" i="7"/>
  <c r="N194" i="7"/>
  <c r="N196" i="7"/>
  <c r="N198" i="7"/>
  <c r="N200" i="7"/>
  <c r="N202" i="7"/>
  <c r="N204" i="7"/>
  <c r="N206" i="7"/>
  <c r="N208" i="7"/>
  <c r="N210" i="7"/>
  <c r="N212" i="7"/>
  <c r="N214" i="7"/>
  <c r="N91" i="7"/>
  <c r="N95" i="7"/>
  <c r="N99" i="7"/>
  <c r="N103" i="7"/>
  <c r="N107" i="7"/>
  <c r="N111" i="7"/>
  <c r="N115" i="7"/>
  <c r="N119" i="7"/>
  <c r="N123" i="7"/>
  <c r="N127" i="7"/>
  <c r="N131" i="7"/>
  <c r="N135" i="7"/>
  <c r="N139" i="7"/>
  <c r="N143" i="7"/>
  <c r="N147" i="7"/>
  <c r="N151" i="7"/>
  <c r="N155" i="7"/>
  <c r="N159" i="7"/>
  <c r="N163" i="7"/>
  <c r="N167" i="7"/>
  <c r="N171" i="7"/>
  <c r="N175" i="7"/>
  <c r="N179" i="7"/>
  <c r="N183" i="7"/>
  <c r="N187" i="7"/>
  <c r="N191" i="7"/>
  <c r="N195" i="7"/>
  <c r="N199" i="7"/>
  <c r="N203" i="7"/>
  <c r="N207" i="7"/>
  <c r="N211" i="7"/>
  <c r="N215" i="7"/>
  <c r="N217" i="7"/>
  <c r="N219" i="7"/>
  <c r="N221" i="7"/>
  <c r="N223" i="7"/>
  <c r="N225" i="7"/>
  <c r="N227" i="7"/>
  <c r="N229" i="7"/>
  <c r="N231" i="7"/>
  <c r="N233" i="7"/>
  <c r="N235" i="7"/>
  <c r="N237" i="7"/>
  <c r="N239" i="7"/>
  <c r="N241" i="7"/>
  <c r="N243" i="7"/>
  <c r="N245" i="7"/>
  <c r="N247" i="7"/>
  <c r="N249" i="7"/>
  <c r="N251" i="7"/>
  <c r="N253" i="7"/>
  <c r="N255" i="7"/>
  <c r="N257" i="7"/>
  <c r="N259" i="7"/>
  <c r="N261" i="7"/>
  <c r="N263" i="7"/>
  <c r="N265" i="7"/>
  <c r="N267" i="7"/>
  <c r="N269" i="7"/>
  <c r="N271" i="7"/>
  <c r="N273" i="7"/>
  <c r="N275" i="7"/>
  <c r="N277" i="7"/>
  <c r="N279" i="7"/>
  <c r="N281" i="7"/>
  <c r="N283" i="7"/>
  <c r="N285" i="7"/>
  <c r="N287" i="7"/>
  <c r="N289" i="7"/>
  <c r="N291" i="7"/>
  <c r="N293" i="7"/>
  <c r="N295" i="7"/>
  <c r="N297" i="7"/>
  <c r="N299" i="7"/>
  <c r="N301" i="7"/>
  <c r="N303" i="7"/>
  <c r="N305" i="7"/>
  <c r="N307" i="7"/>
  <c r="N309" i="7"/>
  <c r="N311" i="7"/>
  <c r="N313" i="7"/>
  <c r="N315" i="7"/>
  <c r="N317" i="7"/>
  <c r="N319" i="7"/>
  <c r="N321" i="7"/>
  <c r="N323" i="7"/>
  <c r="N325" i="7"/>
  <c r="N327" i="7"/>
  <c r="N329" i="7"/>
  <c r="N331" i="7"/>
  <c r="N333" i="7"/>
  <c r="N335" i="7"/>
  <c r="N337" i="7"/>
  <c r="N339" i="7"/>
  <c r="N341" i="7"/>
  <c r="N343" i="7"/>
  <c r="N345" i="7"/>
  <c r="N347" i="7"/>
  <c r="N349" i="7"/>
  <c r="N351" i="7"/>
  <c r="N353" i="7"/>
  <c r="N355" i="7"/>
  <c r="N357" i="7"/>
  <c r="N359" i="7"/>
  <c r="N361" i="7"/>
  <c r="N363" i="7"/>
  <c r="N365" i="7"/>
  <c r="N367" i="7"/>
  <c r="N369" i="7"/>
  <c r="N371" i="7"/>
  <c r="N373" i="7"/>
  <c r="N375" i="7"/>
  <c r="N377" i="7"/>
  <c r="N379" i="7"/>
  <c r="N381" i="7"/>
  <c r="N383" i="7"/>
  <c r="N385" i="7"/>
  <c r="N387" i="7"/>
  <c r="N389" i="7"/>
  <c r="N391" i="7"/>
  <c r="N393" i="7"/>
  <c r="N395" i="7"/>
  <c r="N397" i="7"/>
  <c r="N399" i="7"/>
  <c r="N401" i="7"/>
  <c r="N403" i="7"/>
  <c r="N405" i="7"/>
  <c r="N407" i="7"/>
  <c r="N409" i="7"/>
  <c r="N411" i="7"/>
  <c r="N413" i="7"/>
  <c r="N415" i="7"/>
  <c r="N417" i="7"/>
  <c r="N419" i="7"/>
  <c r="N421" i="7"/>
  <c r="N423" i="7"/>
  <c r="N425" i="7"/>
  <c r="N427" i="7"/>
  <c r="N429" i="7"/>
  <c r="N431" i="7"/>
  <c r="N433" i="7"/>
  <c r="N435" i="7"/>
  <c r="N437" i="7"/>
  <c r="N439" i="7"/>
  <c r="N441" i="7"/>
  <c r="N443" i="7"/>
  <c r="N445" i="7"/>
  <c r="N447" i="7"/>
  <c r="N449" i="7"/>
  <c r="N451" i="7"/>
  <c r="N453" i="7"/>
  <c r="N455" i="7"/>
  <c r="N457" i="7"/>
  <c r="N459" i="7"/>
  <c r="N461" i="7"/>
  <c r="N463" i="7"/>
  <c r="N465" i="7"/>
  <c r="N467" i="7"/>
  <c r="N469" i="7"/>
  <c r="N471" i="7"/>
  <c r="N472" i="7"/>
  <c r="N473" i="7"/>
  <c r="N474" i="7"/>
  <c r="N475" i="7"/>
  <c r="N476" i="7"/>
  <c r="N477" i="7"/>
  <c r="N478" i="7"/>
  <c r="N479" i="7"/>
  <c r="N480" i="7"/>
  <c r="N481" i="7"/>
  <c r="N482" i="7"/>
  <c r="N483" i="7"/>
  <c r="N484" i="7"/>
  <c r="N485" i="7"/>
  <c r="N486" i="7"/>
  <c r="N487" i="7"/>
  <c r="N488" i="7"/>
  <c r="N489" i="7"/>
  <c r="N490" i="7"/>
  <c r="N491" i="7"/>
  <c r="N492" i="7"/>
  <c r="N493" i="7"/>
  <c r="N494" i="7"/>
  <c r="N495" i="7"/>
  <c r="N496" i="7"/>
  <c r="N497" i="7"/>
  <c r="N498" i="7"/>
  <c r="N499" i="7"/>
  <c r="N500" i="7"/>
  <c r="N501" i="7"/>
  <c r="N502" i="7"/>
  <c r="N503" i="7"/>
  <c r="N504" i="7"/>
  <c r="N505" i="7"/>
  <c r="N506" i="7"/>
  <c r="N507" i="7"/>
  <c r="N508" i="7"/>
  <c r="N509" i="7"/>
  <c r="N510" i="7"/>
  <c r="N511" i="7"/>
  <c r="N512" i="7"/>
  <c r="N513" i="7"/>
  <c r="N514" i="7"/>
  <c r="N515" i="7"/>
  <c r="N516" i="7"/>
  <c r="N517" i="7"/>
  <c r="N518" i="7"/>
  <c r="N519" i="7"/>
  <c r="N520" i="7"/>
  <c r="N521" i="7"/>
  <c r="N522" i="7"/>
  <c r="N523" i="7"/>
  <c r="N524" i="7"/>
  <c r="N525" i="7"/>
  <c r="N526" i="7"/>
  <c r="N527" i="7"/>
  <c r="N528" i="7"/>
  <c r="N529" i="7"/>
  <c r="N530" i="7"/>
  <c r="N531" i="7"/>
  <c r="N532" i="7"/>
  <c r="N533" i="7"/>
  <c r="N534" i="7"/>
  <c r="N535" i="7"/>
  <c r="N536" i="7"/>
  <c r="N537" i="7"/>
  <c r="N538" i="7"/>
  <c r="N539" i="7"/>
  <c r="N540" i="7"/>
  <c r="N541" i="7"/>
  <c r="N542" i="7"/>
  <c r="N543" i="7"/>
  <c r="N544" i="7"/>
  <c r="N545" i="7"/>
  <c r="N546" i="7"/>
  <c r="N547" i="7"/>
  <c r="N548" i="7"/>
  <c r="N549" i="7"/>
  <c r="N550" i="7"/>
  <c r="N551" i="7"/>
  <c r="N552" i="7"/>
  <c r="N553" i="7"/>
  <c r="N554" i="7"/>
  <c r="N555" i="7"/>
  <c r="N556" i="7"/>
  <c r="N557" i="7"/>
  <c r="N558" i="7"/>
  <c r="N559" i="7"/>
  <c r="N560" i="7"/>
  <c r="N561" i="7"/>
  <c r="N562" i="7"/>
  <c r="N563" i="7"/>
  <c r="N564" i="7"/>
  <c r="N565" i="7"/>
  <c r="N566" i="7"/>
  <c r="N567" i="7"/>
  <c r="N568" i="7"/>
  <c r="N569" i="7"/>
  <c r="N570" i="7"/>
  <c r="N571" i="7"/>
  <c r="N572" i="7"/>
  <c r="N573" i="7"/>
  <c r="N574" i="7"/>
  <c r="N575" i="7"/>
  <c r="N576" i="7"/>
  <c r="N577" i="7"/>
  <c r="N578" i="7"/>
  <c r="N579" i="7"/>
  <c r="N580" i="7"/>
  <c r="N581" i="7"/>
  <c r="N582" i="7"/>
  <c r="N583" i="7"/>
  <c r="N584" i="7"/>
  <c r="N585" i="7"/>
  <c r="N586" i="7"/>
  <c r="N587" i="7"/>
  <c r="N588" i="7"/>
  <c r="N589" i="7"/>
  <c r="N590" i="7"/>
  <c r="N591" i="7"/>
  <c r="N592" i="7"/>
  <c r="N593" i="7"/>
  <c r="N594" i="7"/>
  <c r="N595" i="7"/>
  <c r="N596" i="7"/>
  <c r="N597" i="7"/>
  <c r="N598" i="7"/>
  <c r="N599" i="7"/>
  <c r="N600" i="7"/>
  <c r="N601" i="7"/>
  <c r="N602" i="7"/>
  <c r="N603" i="7"/>
  <c r="N604" i="7"/>
  <c r="N605" i="7"/>
  <c r="N606" i="7"/>
  <c r="N607" i="7"/>
  <c r="N608" i="7"/>
  <c r="N609" i="7"/>
  <c r="N610" i="7"/>
  <c r="N611" i="7"/>
  <c r="N612" i="7"/>
  <c r="N613" i="7"/>
  <c r="N614" i="7"/>
  <c r="N615" i="7"/>
  <c r="N616" i="7"/>
  <c r="N617" i="7"/>
  <c r="N618" i="7"/>
  <c r="N619" i="7"/>
  <c r="N620" i="7"/>
  <c r="N621" i="7"/>
  <c r="N622" i="7"/>
  <c r="N623" i="7"/>
  <c r="N624" i="7"/>
  <c r="N625" i="7"/>
  <c r="N626" i="7"/>
  <c r="N627" i="7"/>
  <c r="N628" i="7"/>
  <c r="N629" i="7"/>
  <c r="N630" i="7"/>
  <c r="N631" i="7"/>
  <c r="N632" i="7"/>
  <c r="N633" i="7"/>
  <c r="N634" i="7"/>
  <c r="N635" i="7"/>
  <c r="N636" i="7"/>
  <c r="N637" i="7"/>
  <c r="N638" i="7"/>
  <c r="N639" i="7"/>
  <c r="N640" i="7"/>
  <c r="N641" i="7"/>
  <c r="N642" i="7"/>
  <c r="N643" i="7"/>
  <c r="N644" i="7"/>
  <c r="N645" i="7"/>
  <c r="N646" i="7"/>
  <c r="N647" i="7"/>
  <c r="N648" i="7"/>
  <c r="N649" i="7"/>
  <c r="N650" i="7"/>
  <c r="N651" i="7"/>
  <c r="N652" i="7"/>
  <c r="N653" i="7"/>
  <c r="N654" i="7"/>
  <c r="N655" i="7"/>
  <c r="N656" i="7"/>
  <c r="N657" i="7"/>
  <c r="N658" i="7"/>
  <c r="N659" i="7"/>
  <c r="N660" i="7"/>
  <c r="N661" i="7"/>
  <c r="N662" i="7"/>
  <c r="N663" i="7"/>
  <c r="N664" i="7"/>
  <c r="N665" i="7"/>
  <c r="N666" i="7"/>
  <c r="N667" i="7"/>
  <c r="N668" i="7"/>
  <c r="N669" i="7"/>
  <c r="N670" i="7"/>
  <c r="N671" i="7"/>
  <c r="N672" i="7"/>
  <c r="N673" i="7"/>
  <c r="N674" i="7"/>
  <c r="N675" i="7"/>
  <c r="N676" i="7"/>
  <c r="N677" i="7"/>
  <c r="N678" i="7"/>
  <c r="N679" i="7"/>
  <c r="N680" i="7"/>
  <c r="N681" i="7"/>
  <c r="N682" i="7"/>
  <c r="N683" i="7"/>
  <c r="N684" i="7"/>
  <c r="N685" i="7"/>
  <c r="N686" i="7"/>
  <c r="N687" i="7"/>
  <c r="N688" i="7"/>
  <c r="N689" i="7"/>
  <c r="N690" i="7"/>
  <c r="N691" i="7"/>
  <c r="N692" i="7"/>
  <c r="N693" i="7"/>
  <c r="N694" i="7"/>
  <c r="N695" i="7"/>
  <c r="N696" i="7"/>
  <c r="N697" i="7"/>
  <c r="N698" i="7"/>
  <c r="N699" i="7"/>
  <c r="N700" i="7"/>
  <c r="N701" i="7"/>
  <c r="N89" i="7"/>
  <c r="N97" i="7"/>
  <c r="N105" i="7"/>
  <c r="N113" i="7"/>
  <c r="N121" i="7"/>
  <c r="N129" i="7"/>
  <c r="N137" i="7"/>
  <c r="N145" i="7"/>
  <c r="N153" i="7"/>
  <c r="N161" i="7"/>
  <c r="N169" i="7"/>
  <c r="N177" i="7"/>
  <c r="N185" i="7"/>
  <c r="N193" i="7"/>
  <c r="N201" i="7"/>
  <c r="N209" i="7"/>
  <c r="N216" i="7"/>
  <c r="N220" i="7"/>
  <c r="N224" i="7"/>
  <c r="N228" i="7"/>
  <c r="N232" i="7"/>
  <c r="N236" i="7"/>
  <c r="N240" i="7"/>
  <c r="N244" i="7"/>
  <c r="N248" i="7"/>
  <c r="N252" i="7"/>
  <c r="N256" i="7"/>
  <c r="N260" i="7"/>
  <c r="N264" i="7"/>
  <c r="N268" i="7"/>
  <c r="N272" i="7"/>
  <c r="N276" i="7"/>
  <c r="N280" i="7"/>
  <c r="N284" i="7"/>
  <c r="N288" i="7"/>
  <c r="N292" i="7"/>
  <c r="N296" i="7"/>
  <c r="N300" i="7"/>
  <c r="N304" i="7"/>
  <c r="N308" i="7"/>
  <c r="N312" i="7"/>
  <c r="N316" i="7"/>
  <c r="N320" i="7"/>
  <c r="N324" i="7"/>
  <c r="N328" i="7"/>
  <c r="N332" i="7"/>
  <c r="N336" i="7"/>
  <c r="N340" i="7"/>
  <c r="N344" i="7"/>
  <c r="N348" i="7"/>
  <c r="N352" i="7"/>
  <c r="N356" i="7"/>
  <c r="N360" i="7"/>
  <c r="N364" i="7"/>
  <c r="N368" i="7"/>
  <c r="N372" i="7"/>
  <c r="N376" i="7"/>
  <c r="N380" i="7"/>
  <c r="N384" i="7"/>
  <c r="N388" i="7"/>
  <c r="N392" i="7"/>
  <c r="N396" i="7"/>
  <c r="N400" i="7"/>
  <c r="N404" i="7"/>
  <c r="N408" i="7"/>
  <c r="N412" i="7"/>
  <c r="N416" i="7"/>
  <c r="N420" i="7"/>
  <c r="N424" i="7"/>
  <c r="N428" i="7"/>
  <c r="N432" i="7"/>
  <c r="N436" i="7"/>
  <c r="N440" i="7"/>
  <c r="N444" i="7"/>
  <c r="N448" i="7"/>
  <c r="N452" i="7"/>
  <c r="N456" i="7"/>
  <c r="N460" i="7"/>
  <c r="N464" i="7"/>
  <c r="N468" i="7"/>
  <c r="N101" i="7"/>
  <c r="N117" i="7"/>
  <c r="N133" i="7"/>
  <c r="N149" i="7"/>
  <c r="N165" i="7"/>
  <c r="N181" i="7"/>
  <c r="N197" i="7"/>
  <c r="N213" i="7"/>
  <c r="N222" i="7"/>
  <c r="N230" i="7"/>
  <c r="N238" i="7"/>
  <c r="N246" i="7"/>
  <c r="N254" i="7"/>
  <c r="N262" i="7"/>
  <c r="N270" i="7"/>
  <c r="N278" i="7"/>
  <c r="N286" i="7"/>
  <c r="N294" i="7"/>
  <c r="N302" i="7"/>
  <c r="N310" i="7"/>
  <c r="N318" i="7"/>
  <c r="N326" i="7"/>
  <c r="N334" i="7"/>
  <c r="N342" i="7"/>
  <c r="N350" i="7"/>
  <c r="N358" i="7"/>
  <c r="N366" i="7"/>
  <c r="N374" i="7"/>
  <c r="N382" i="7"/>
  <c r="N390" i="7"/>
  <c r="N398" i="7"/>
  <c r="N406" i="7"/>
  <c r="N414" i="7"/>
  <c r="N422" i="7"/>
  <c r="N430" i="7"/>
  <c r="N438" i="7"/>
  <c r="N446" i="7"/>
  <c r="N454" i="7"/>
  <c r="N462" i="7"/>
  <c r="N470" i="7"/>
  <c r="N2" i="7"/>
  <c r="N93" i="7"/>
  <c r="N125" i="7"/>
  <c r="N157" i="7"/>
  <c r="N189" i="7"/>
  <c r="N218" i="7"/>
  <c r="N234" i="7"/>
  <c r="N250" i="7"/>
  <c r="N266" i="7"/>
  <c r="N282" i="7"/>
  <c r="N298" i="7"/>
  <c r="N314" i="7"/>
  <c r="N330" i="7"/>
  <c r="N346" i="7"/>
  <c r="N362" i="7"/>
  <c r="N378" i="7"/>
  <c r="N394" i="7"/>
  <c r="N410" i="7"/>
  <c r="N426" i="7"/>
  <c r="N442" i="7"/>
  <c r="N458" i="7"/>
  <c r="N109" i="7"/>
  <c r="N141" i="7"/>
  <c r="N173" i="7"/>
  <c r="N205" i="7"/>
  <c r="N226" i="7"/>
  <c r="N242" i="7"/>
  <c r="N258" i="7"/>
  <c r="N274" i="7"/>
  <c r="N290" i="7"/>
  <c r="N306" i="7"/>
  <c r="N322" i="7"/>
  <c r="N338" i="7"/>
  <c r="N354" i="7"/>
  <c r="N370" i="7"/>
  <c r="N386" i="7"/>
  <c r="N402" i="7"/>
  <c r="N418" i="7"/>
  <c r="N434" i="7"/>
  <c r="N450" i="7"/>
  <c r="N466" i="7"/>
  <c r="J3" i="7"/>
  <c r="J4" i="7"/>
  <c r="J5" i="7"/>
  <c r="J6" i="7"/>
  <c r="J7" i="7"/>
  <c r="J2" i="7"/>
  <c r="J9" i="7"/>
  <c r="J11" i="7"/>
  <c r="J13" i="7"/>
  <c r="J15" i="7"/>
  <c r="J17" i="7"/>
  <c r="J19" i="7"/>
  <c r="J21" i="7"/>
  <c r="J23" i="7"/>
  <c r="J25" i="7"/>
  <c r="J27" i="7"/>
  <c r="J29" i="7"/>
  <c r="J31" i="7"/>
  <c r="J33" i="7"/>
  <c r="J35" i="7"/>
  <c r="J37" i="7"/>
  <c r="J39" i="7"/>
  <c r="J41" i="7"/>
  <c r="J43" i="7"/>
  <c r="J45" i="7"/>
  <c r="J47" i="7"/>
  <c r="J49" i="7"/>
  <c r="J51" i="7"/>
  <c r="J53" i="7"/>
  <c r="J55" i="7"/>
  <c r="J57" i="7"/>
  <c r="J59" i="7"/>
  <c r="J61" i="7"/>
  <c r="J63" i="7"/>
  <c r="J65" i="7"/>
  <c r="J67" i="7"/>
  <c r="J69" i="7"/>
  <c r="J71" i="7"/>
  <c r="J73" i="7"/>
  <c r="J75" i="7"/>
  <c r="J77" i="7"/>
  <c r="J79" i="7"/>
  <c r="J81" i="7"/>
  <c r="J83" i="7"/>
  <c r="J85" i="7"/>
  <c r="J87" i="7"/>
  <c r="J89" i="7"/>
  <c r="J91" i="7"/>
  <c r="J93" i="7"/>
  <c r="J95" i="7"/>
  <c r="J97" i="7"/>
  <c r="J99" i="7"/>
  <c r="J101" i="7"/>
  <c r="J103" i="7"/>
  <c r="J105" i="7"/>
  <c r="J107" i="7"/>
  <c r="J109" i="7"/>
  <c r="J111" i="7"/>
  <c r="J113" i="7"/>
  <c r="J115" i="7"/>
  <c r="J117" i="7"/>
  <c r="J119" i="7"/>
  <c r="J121" i="7"/>
  <c r="J123" i="7"/>
  <c r="J125" i="7"/>
  <c r="J127" i="7"/>
  <c r="J129" i="7"/>
  <c r="J131" i="7"/>
  <c r="J133" i="7"/>
  <c r="J135" i="7"/>
  <c r="J137" i="7"/>
  <c r="J139" i="7"/>
  <c r="J141" i="7"/>
  <c r="J143" i="7"/>
  <c r="J145" i="7"/>
  <c r="J147" i="7"/>
  <c r="J149" i="7"/>
  <c r="J151" i="7"/>
  <c r="J153" i="7"/>
  <c r="J155" i="7"/>
  <c r="J157" i="7"/>
  <c r="J159" i="7"/>
  <c r="J161" i="7"/>
  <c r="J163" i="7"/>
  <c r="J165" i="7"/>
  <c r="J167" i="7"/>
  <c r="J169" i="7"/>
  <c r="J171" i="7"/>
  <c r="J173" i="7"/>
  <c r="J175" i="7"/>
  <c r="J177" i="7"/>
  <c r="J179" i="7"/>
  <c r="J181" i="7"/>
  <c r="J183" i="7"/>
  <c r="J185" i="7"/>
  <c r="J187" i="7"/>
  <c r="J189" i="7"/>
  <c r="J191" i="7"/>
  <c r="J193" i="7"/>
  <c r="J195" i="7"/>
  <c r="J197" i="7"/>
  <c r="J199" i="7"/>
  <c r="J201" i="7"/>
  <c r="J203" i="7"/>
  <c r="J205" i="7"/>
  <c r="J207" i="7"/>
  <c r="J209" i="7"/>
  <c r="J211" i="7"/>
  <c r="J213" i="7"/>
  <c r="J215" i="7"/>
  <c r="J217" i="7"/>
  <c r="J219" i="7"/>
  <c r="J221" i="7"/>
  <c r="J223" i="7"/>
  <c r="J225" i="7"/>
  <c r="J227" i="7"/>
  <c r="J229" i="7"/>
  <c r="J231" i="7"/>
  <c r="J233" i="7"/>
  <c r="J235" i="7"/>
  <c r="J237" i="7"/>
  <c r="J239" i="7"/>
  <c r="J241" i="7"/>
  <c r="J243" i="7"/>
  <c r="J245" i="7"/>
  <c r="J247" i="7"/>
  <c r="J249" i="7"/>
  <c r="J251" i="7"/>
  <c r="J253" i="7"/>
  <c r="J255" i="7"/>
  <c r="J257" i="7"/>
  <c r="J259" i="7"/>
  <c r="J261" i="7"/>
  <c r="J263" i="7"/>
  <c r="J265" i="7"/>
  <c r="J267" i="7"/>
  <c r="J269" i="7"/>
  <c r="J271" i="7"/>
  <c r="J273" i="7"/>
  <c r="J275" i="7"/>
  <c r="J277" i="7"/>
  <c r="J279" i="7"/>
  <c r="J281" i="7"/>
  <c r="J10" i="7"/>
  <c r="J14" i="7"/>
  <c r="J18" i="7"/>
  <c r="J22" i="7"/>
  <c r="J26" i="7"/>
  <c r="J30" i="7"/>
  <c r="J34" i="7"/>
  <c r="J38" i="7"/>
  <c r="J42" i="7"/>
  <c r="J46" i="7"/>
  <c r="J50" i="7"/>
  <c r="J54" i="7"/>
  <c r="J58" i="7"/>
  <c r="J62" i="7"/>
  <c r="J66" i="7"/>
  <c r="J70" i="7"/>
  <c r="J74" i="7"/>
  <c r="J78" i="7"/>
  <c r="J82" i="7"/>
  <c r="J86" i="7"/>
  <c r="J90" i="7"/>
  <c r="J94" i="7"/>
  <c r="J98" i="7"/>
  <c r="J102" i="7"/>
  <c r="J106" i="7"/>
  <c r="J110" i="7"/>
  <c r="J114" i="7"/>
  <c r="J118" i="7"/>
  <c r="J122" i="7"/>
  <c r="J126" i="7"/>
  <c r="J130" i="7"/>
  <c r="J134" i="7"/>
  <c r="J138" i="7"/>
  <c r="J142" i="7"/>
  <c r="J146" i="7"/>
  <c r="J150" i="7"/>
  <c r="J154" i="7"/>
  <c r="J158" i="7"/>
  <c r="J162" i="7"/>
  <c r="J166" i="7"/>
  <c r="J170" i="7"/>
  <c r="J174" i="7"/>
  <c r="J178" i="7"/>
  <c r="J182" i="7"/>
  <c r="J186" i="7"/>
  <c r="J190" i="7"/>
  <c r="J194" i="7"/>
  <c r="J198" i="7"/>
  <c r="J202" i="7"/>
  <c r="J206" i="7"/>
  <c r="J210" i="7"/>
  <c r="J214" i="7"/>
  <c r="J218" i="7"/>
  <c r="J222" i="7"/>
  <c r="J226" i="7"/>
  <c r="J230" i="7"/>
  <c r="J234" i="7"/>
  <c r="J238" i="7"/>
  <c r="J242" i="7"/>
  <c r="J246" i="7"/>
  <c r="J250" i="7"/>
  <c r="J254" i="7"/>
  <c r="J258" i="7"/>
  <c r="J262" i="7"/>
  <c r="J266" i="7"/>
  <c r="J270" i="7"/>
  <c r="J274" i="7"/>
  <c r="J278" i="7"/>
  <c r="J282" i="7"/>
  <c r="J284" i="7"/>
  <c r="J286" i="7"/>
  <c r="J288" i="7"/>
  <c r="J290" i="7"/>
  <c r="J292" i="7"/>
  <c r="J294" i="7"/>
  <c r="J296" i="7"/>
  <c r="J298" i="7"/>
  <c r="J300" i="7"/>
  <c r="J302" i="7"/>
  <c r="J304" i="7"/>
  <c r="J306" i="7"/>
  <c r="J308" i="7"/>
  <c r="J310" i="7"/>
  <c r="J312" i="7"/>
  <c r="J314" i="7"/>
  <c r="J316" i="7"/>
  <c r="J318" i="7"/>
  <c r="J320" i="7"/>
  <c r="J322" i="7"/>
  <c r="J324" i="7"/>
  <c r="J326" i="7"/>
  <c r="J328" i="7"/>
  <c r="J330" i="7"/>
  <c r="J332" i="7"/>
  <c r="J334" i="7"/>
  <c r="J336" i="7"/>
  <c r="J338" i="7"/>
  <c r="J340" i="7"/>
  <c r="J342" i="7"/>
  <c r="J344" i="7"/>
  <c r="J346" i="7"/>
  <c r="J348" i="7"/>
  <c r="J350" i="7"/>
  <c r="J352" i="7"/>
  <c r="J354" i="7"/>
  <c r="J356" i="7"/>
  <c r="J358" i="7"/>
  <c r="J360" i="7"/>
  <c r="J362" i="7"/>
  <c r="J364" i="7"/>
  <c r="J366" i="7"/>
  <c r="J368" i="7"/>
  <c r="J370" i="7"/>
  <c r="J372" i="7"/>
  <c r="J374" i="7"/>
  <c r="J376" i="7"/>
  <c r="J378" i="7"/>
  <c r="J380" i="7"/>
  <c r="J382" i="7"/>
  <c r="J384" i="7"/>
  <c r="J386" i="7"/>
  <c r="J388" i="7"/>
  <c r="J390" i="7"/>
  <c r="J392" i="7"/>
  <c r="J394" i="7"/>
  <c r="J396" i="7"/>
  <c r="J398" i="7"/>
  <c r="J400" i="7"/>
  <c r="J402" i="7"/>
  <c r="J404" i="7"/>
  <c r="J406" i="7"/>
  <c r="J408" i="7"/>
  <c r="J410" i="7"/>
  <c r="J412" i="7"/>
  <c r="J414" i="7"/>
  <c r="J416" i="7"/>
  <c r="J418" i="7"/>
  <c r="J420" i="7"/>
  <c r="J422" i="7"/>
  <c r="J424" i="7"/>
  <c r="J426" i="7"/>
  <c r="J428" i="7"/>
  <c r="J430" i="7"/>
  <c r="J432" i="7"/>
  <c r="J434" i="7"/>
  <c r="J436" i="7"/>
  <c r="J438" i="7"/>
  <c r="J440" i="7"/>
  <c r="J442" i="7"/>
  <c r="J444" i="7"/>
  <c r="J446" i="7"/>
  <c r="J448" i="7"/>
  <c r="J450" i="7"/>
  <c r="J452" i="7"/>
  <c r="J454" i="7"/>
  <c r="J456" i="7"/>
  <c r="J458" i="7"/>
  <c r="J460" i="7"/>
  <c r="J462" i="7"/>
  <c r="J464" i="7"/>
  <c r="J466" i="7"/>
  <c r="J468" i="7"/>
  <c r="J470" i="7"/>
  <c r="J472" i="7"/>
  <c r="J474" i="7"/>
  <c r="J476" i="7"/>
  <c r="J478" i="7"/>
  <c r="J480" i="7"/>
  <c r="J482" i="7"/>
  <c r="J484" i="7"/>
  <c r="J486" i="7"/>
  <c r="J488" i="7"/>
  <c r="J490" i="7"/>
  <c r="J492" i="7"/>
  <c r="J494" i="7"/>
  <c r="J496" i="7"/>
  <c r="J498" i="7"/>
  <c r="J500" i="7"/>
  <c r="J502" i="7"/>
  <c r="J504" i="7"/>
  <c r="J506" i="7"/>
  <c r="J508" i="7"/>
  <c r="J510" i="7"/>
  <c r="J512" i="7"/>
  <c r="J514" i="7"/>
  <c r="J516" i="7"/>
  <c r="J518" i="7"/>
  <c r="J520" i="7"/>
  <c r="J522" i="7"/>
  <c r="J524" i="7"/>
  <c r="J526" i="7"/>
  <c r="J528" i="7"/>
  <c r="J530" i="7"/>
  <c r="J532" i="7"/>
  <c r="J534" i="7"/>
  <c r="J536" i="7"/>
  <c r="J538" i="7"/>
  <c r="J540" i="7"/>
  <c r="J542" i="7"/>
  <c r="J544" i="7"/>
  <c r="J546" i="7"/>
  <c r="J548" i="7"/>
  <c r="J550" i="7"/>
  <c r="J552" i="7"/>
  <c r="J554" i="7"/>
  <c r="J556" i="7"/>
  <c r="J558" i="7"/>
  <c r="J560" i="7"/>
  <c r="J562" i="7"/>
  <c r="J564" i="7"/>
  <c r="J566" i="7"/>
  <c r="J568" i="7"/>
  <c r="J570" i="7"/>
  <c r="J572" i="7"/>
  <c r="J574" i="7"/>
  <c r="J576" i="7"/>
  <c r="J578" i="7"/>
  <c r="J580" i="7"/>
  <c r="J582" i="7"/>
  <c r="J584" i="7"/>
  <c r="J586" i="7"/>
  <c r="J588" i="7"/>
  <c r="J590" i="7"/>
  <c r="J592" i="7"/>
  <c r="J594" i="7"/>
  <c r="J596" i="7"/>
  <c r="J598" i="7"/>
  <c r="J600" i="7"/>
  <c r="J602" i="7"/>
  <c r="J604" i="7"/>
  <c r="J606" i="7"/>
  <c r="J608" i="7"/>
  <c r="J610" i="7"/>
  <c r="J612" i="7"/>
  <c r="J614" i="7"/>
  <c r="J616" i="7"/>
  <c r="J618" i="7"/>
  <c r="J620" i="7"/>
  <c r="J622" i="7"/>
  <c r="J624" i="7"/>
  <c r="J626" i="7"/>
  <c r="J628" i="7"/>
  <c r="J630" i="7"/>
  <c r="J632" i="7"/>
  <c r="J634" i="7"/>
  <c r="J636" i="7"/>
  <c r="J638" i="7"/>
  <c r="J640" i="7"/>
  <c r="J642" i="7"/>
  <c r="J644" i="7"/>
  <c r="J646" i="7"/>
  <c r="J648" i="7"/>
  <c r="J650" i="7"/>
  <c r="J652" i="7"/>
  <c r="J654" i="7"/>
  <c r="J656" i="7"/>
  <c r="J658" i="7"/>
  <c r="J660" i="7"/>
  <c r="J662" i="7"/>
  <c r="J664" i="7"/>
  <c r="J666" i="7"/>
  <c r="J668" i="7"/>
  <c r="J670" i="7"/>
  <c r="J672" i="7"/>
  <c r="J674" i="7"/>
  <c r="J676" i="7"/>
  <c r="J678" i="7"/>
  <c r="J680" i="7"/>
  <c r="J682" i="7"/>
  <c r="J684" i="7"/>
  <c r="J686" i="7"/>
  <c r="J688" i="7"/>
  <c r="J690" i="7"/>
  <c r="J692" i="7"/>
  <c r="J694" i="7"/>
  <c r="J696" i="7"/>
  <c r="J698" i="7"/>
  <c r="J700" i="7"/>
  <c r="J12" i="7"/>
  <c r="J20" i="7"/>
  <c r="J28" i="7"/>
  <c r="J36" i="7"/>
  <c r="J44" i="7"/>
  <c r="J52" i="7"/>
  <c r="J60" i="7"/>
  <c r="J68" i="7"/>
  <c r="J76" i="7"/>
  <c r="J84" i="7"/>
  <c r="J92" i="7"/>
  <c r="J100" i="7"/>
  <c r="J108" i="7"/>
  <c r="J116" i="7"/>
  <c r="J124" i="7"/>
  <c r="J132" i="7"/>
  <c r="J140" i="7"/>
  <c r="J148" i="7"/>
  <c r="J156" i="7"/>
  <c r="J164" i="7"/>
  <c r="J172" i="7"/>
  <c r="J180" i="7"/>
  <c r="J188" i="7"/>
  <c r="J196" i="7"/>
  <c r="J204" i="7"/>
  <c r="J212" i="7"/>
  <c r="J220" i="7"/>
  <c r="J228" i="7"/>
  <c r="J236" i="7"/>
  <c r="J244" i="7"/>
  <c r="J252" i="7"/>
  <c r="J260" i="7"/>
  <c r="J268" i="7"/>
  <c r="J276" i="7"/>
  <c r="J283" i="7"/>
  <c r="J287" i="7"/>
  <c r="J291" i="7"/>
  <c r="J295" i="7"/>
  <c r="J299" i="7"/>
  <c r="J303" i="7"/>
  <c r="J307" i="7"/>
  <c r="J311" i="7"/>
  <c r="J315" i="7"/>
  <c r="J319" i="7"/>
  <c r="J323" i="7"/>
  <c r="J327" i="7"/>
  <c r="J331" i="7"/>
  <c r="J335" i="7"/>
  <c r="J339" i="7"/>
  <c r="J343" i="7"/>
  <c r="J347" i="7"/>
  <c r="J351" i="7"/>
  <c r="J355" i="7"/>
  <c r="J359" i="7"/>
  <c r="J363" i="7"/>
  <c r="J367" i="7"/>
  <c r="J371" i="7"/>
  <c r="J375" i="7"/>
  <c r="J379" i="7"/>
  <c r="J383" i="7"/>
  <c r="J387" i="7"/>
  <c r="J391" i="7"/>
  <c r="J395" i="7"/>
  <c r="J399" i="7"/>
  <c r="J403" i="7"/>
  <c r="J407" i="7"/>
  <c r="J411" i="7"/>
  <c r="J415" i="7"/>
  <c r="J419" i="7"/>
  <c r="J423" i="7"/>
  <c r="J427" i="7"/>
  <c r="J431" i="7"/>
  <c r="J435" i="7"/>
  <c r="J439" i="7"/>
  <c r="J443" i="7"/>
  <c r="J447" i="7"/>
  <c r="J451" i="7"/>
  <c r="J455" i="7"/>
  <c r="J459" i="7"/>
  <c r="J463" i="7"/>
  <c r="J467" i="7"/>
  <c r="J471" i="7"/>
  <c r="J475" i="7"/>
  <c r="J479" i="7"/>
  <c r="J483" i="7"/>
  <c r="J487" i="7"/>
  <c r="J491" i="7"/>
  <c r="J495" i="7"/>
  <c r="J499" i="7"/>
  <c r="J503" i="7"/>
  <c r="J507" i="7"/>
  <c r="J511" i="7"/>
  <c r="J515" i="7"/>
  <c r="J519" i="7"/>
  <c r="J523" i="7"/>
  <c r="J527" i="7"/>
  <c r="J531" i="7"/>
  <c r="J535" i="7"/>
  <c r="J539" i="7"/>
  <c r="J543" i="7"/>
  <c r="J547" i="7"/>
  <c r="J551" i="7"/>
  <c r="J555" i="7"/>
  <c r="J559" i="7"/>
  <c r="J563" i="7"/>
  <c r="J567" i="7"/>
  <c r="J571" i="7"/>
  <c r="J575" i="7"/>
  <c r="J579" i="7"/>
  <c r="J583" i="7"/>
  <c r="J587" i="7"/>
  <c r="J591" i="7"/>
  <c r="J595" i="7"/>
  <c r="J599" i="7"/>
  <c r="J603" i="7"/>
  <c r="J607" i="7"/>
  <c r="J611" i="7"/>
  <c r="J615" i="7"/>
  <c r="J619" i="7"/>
  <c r="J623" i="7"/>
  <c r="J627" i="7"/>
  <c r="J631" i="7"/>
  <c r="J635" i="7"/>
  <c r="J639" i="7"/>
  <c r="J643" i="7"/>
  <c r="J647" i="7"/>
  <c r="J651" i="7"/>
  <c r="J655" i="7"/>
  <c r="J659" i="7"/>
  <c r="J663" i="7"/>
  <c r="J667" i="7"/>
  <c r="J671" i="7"/>
  <c r="J675" i="7"/>
  <c r="J679" i="7"/>
  <c r="J683" i="7"/>
  <c r="J687" i="7"/>
  <c r="J691" i="7"/>
  <c r="J695" i="7"/>
  <c r="J699" i="7"/>
  <c r="J8" i="7"/>
  <c r="J16" i="7"/>
  <c r="J24" i="7"/>
  <c r="J32" i="7"/>
  <c r="J40" i="7"/>
  <c r="J48" i="7"/>
  <c r="J56" i="7"/>
  <c r="J64" i="7"/>
  <c r="J72" i="7"/>
  <c r="J80" i="7"/>
  <c r="J88" i="7"/>
  <c r="J96" i="7"/>
  <c r="J104" i="7"/>
  <c r="J112" i="7"/>
  <c r="J120" i="7"/>
  <c r="J128" i="7"/>
  <c r="J136" i="7"/>
  <c r="J144" i="7"/>
  <c r="J152" i="7"/>
  <c r="J160" i="7"/>
  <c r="J168" i="7"/>
  <c r="J176" i="7"/>
  <c r="J184" i="7"/>
  <c r="J192" i="7"/>
  <c r="J200" i="7"/>
  <c r="J208" i="7"/>
  <c r="J216" i="7"/>
  <c r="J224" i="7"/>
  <c r="J232" i="7"/>
  <c r="J240" i="7"/>
  <c r="J248" i="7"/>
  <c r="J256" i="7"/>
  <c r="J264" i="7"/>
  <c r="J272" i="7"/>
  <c r="J280" i="7"/>
  <c r="J285" i="7"/>
  <c r="J293" i="7"/>
  <c r="J301" i="7"/>
  <c r="J309" i="7"/>
  <c r="J317" i="7"/>
  <c r="J325" i="7"/>
  <c r="J333" i="7"/>
  <c r="J341" i="7"/>
  <c r="J349" i="7"/>
  <c r="J357" i="7"/>
  <c r="J365" i="7"/>
  <c r="J373" i="7"/>
  <c r="J381" i="7"/>
  <c r="J389" i="7"/>
  <c r="J397" i="7"/>
  <c r="J405" i="7"/>
  <c r="J413" i="7"/>
  <c r="J421" i="7"/>
  <c r="J429" i="7"/>
  <c r="J437" i="7"/>
  <c r="J445" i="7"/>
  <c r="J453" i="7"/>
  <c r="J461" i="7"/>
  <c r="J469" i="7"/>
  <c r="J477" i="7"/>
  <c r="J485" i="7"/>
  <c r="J493" i="7"/>
  <c r="J501" i="7"/>
  <c r="J509" i="7"/>
  <c r="J517" i="7"/>
  <c r="J525" i="7"/>
  <c r="J533" i="7"/>
  <c r="J541" i="7"/>
  <c r="J549" i="7"/>
  <c r="J557" i="7"/>
  <c r="J565" i="7"/>
  <c r="J573" i="7"/>
  <c r="J581" i="7"/>
  <c r="J589" i="7"/>
  <c r="J597" i="7"/>
  <c r="J605" i="7"/>
  <c r="J613" i="7"/>
  <c r="J621" i="7"/>
  <c r="J629" i="7"/>
  <c r="J637" i="7"/>
  <c r="J645" i="7"/>
  <c r="J653" i="7"/>
  <c r="J661" i="7"/>
  <c r="J669" i="7"/>
  <c r="J677" i="7"/>
  <c r="J685" i="7"/>
  <c r="J693" i="7"/>
  <c r="J701" i="7"/>
  <c r="J289" i="7"/>
  <c r="J297" i="7"/>
  <c r="J305" i="7"/>
  <c r="J313" i="7"/>
  <c r="J321" i="7"/>
  <c r="J329" i="7"/>
  <c r="J337" i="7"/>
  <c r="J345" i="7"/>
  <c r="J353" i="7"/>
  <c r="J361" i="7"/>
  <c r="J369" i="7"/>
  <c r="J377" i="7"/>
  <c r="J385" i="7"/>
  <c r="J393" i="7"/>
  <c r="J401" i="7"/>
  <c r="J409" i="7"/>
  <c r="J417" i="7"/>
  <c r="J425" i="7"/>
  <c r="J433" i="7"/>
  <c r="J441" i="7"/>
  <c r="J449" i="7"/>
  <c r="J457" i="7"/>
  <c r="J465" i="7"/>
  <c r="J473" i="7"/>
  <c r="J481" i="7"/>
  <c r="J489" i="7"/>
  <c r="J497" i="7"/>
  <c r="J505" i="7"/>
  <c r="J513" i="7"/>
  <c r="J521" i="7"/>
  <c r="J529" i="7"/>
  <c r="J537" i="7"/>
  <c r="J545" i="7"/>
  <c r="J553" i="7"/>
  <c r="J561" i="7"/>
  <c r="J569" i="7"/>
  <c r="J577" i="7"/>
  <c r="J585" i="7"/>
  <c r="J593" i="7"/>
  <c r="J601" i="7"/>
  <c r="J609" i="7"/>
  <c r="J617" i="7"/>
  <c r="J625" i="7"/>
  <c r="J633" i="7"/>
  <c r="J641" i="7"/>
  <c r="J649" i="7"/>
  <c r="J657" i="7"/>
  <c r="J665" i="7"/>
  <c r="J673" i="7"/>
  <c r="J681" i="7"/>
  <c r="J689" i="7"/>
  <c r="J697" i="7"/>
  <c r="F3" i="7"/>
  <c r="F4" i="7"/>
  <c r="F5" i="7"/>
  <c r="F6" i="7"/>
  <c r="F7" i="7"/>
  <c r="F8" i="7"/>
  <c r="F9" i="7"/>
  <c r="F10" i="7"/>
  <c r="F11" i="7"/>
  <c r="F12" i="7"/>
  <c r="F13" i="7"/>
  <c r="F14" i="7"/>
  <c r="F15" i="7"/>
  <c r="F16" i="7"/>
  <c r="F17" i="7"/>
  <c r="F18" i="7"/>
  <c r="F19" i="7"/>
  <c r="F20" i="7"/>
  <c r="F21" i="7"/>
  <c r="F22" i="7"/>
  <c r="F23" i="7"/>
  <c r="F24" i="7"/>
  <c r="F25" i="7"/>
  <c r="F26" i="7"/>
  <c r="F27" i="7"/>
  <c r="F28" i="7"/>
  <c r="F29" i="7"/>
  <c r="F30" i="7"/>
  <c r="F31" i="7"/>
  <c r="F32" i="7"/>
  <c r="F33" i="7"/>
  <c r="F34" i="7"/>
  <c r="F35" i="7"/>
  <c r="F36" i="7"/>
  <c r="F37" i="7"/>
  <c r="F38" i="7"/>
  <c r="F39" i="7"/>
  <c r="F40" i="7"/>
  <c r="F41" i="7"/>
  <c r="F42" i="7"/>
  <c r="F43" i="7"/>
  <c r="F44" i="7"/>
  <c r="F45" i="7"/>
  <c r="F46" i="7"/>
  <c r="F47" i="7"/>
  <c r="F48" i="7"/>
  <c r="F49" i="7"/>
  <c r="F50" i="7"/>
  <c r="F51" i="7"/>
  <c r="F52" i="7"/>
  <c r="F53" i="7"/>
  <c r="F54" i="7"/>
  <c r="F55" i="7"/>
  <c r="F56" i="7"/>
  <c r="F57" i="7"/>
  <c r="F58" i="7"/>
  <c r="F59" i="7"/>
  <c r="F60" i="7"/>
  <c r="F61" i="7"/>
  <c r="F62" i="7"/>
  <c r="F63" i="7"/>
  <c r="F64" i="7"/>
  <c r="F65" i="7"/>
  <c r="F66" i="7"/>
  <c r="F67" i="7"/>
  <c r="F68" i="7"/>
  <c r="F69" i="7"/>
  <c r="F70" i="7"/>
  <c r="F71" i="7"/>
  <c r="F72" i="7"/>
  <c r="F73" i="7"/>
  <c r="F74" i="7"/>
  <c r="F75" i="7"/>
  <c r="F76" i="7"/>
  <c r="F77" i="7"/>
  <c r="F78" i="7"/>
  <c r="F79" i="7"/>
  <c r="F80" i="7"/>
  <c r="F81" i="7"/>
  <c r="F82" i="7"/>
  <c r="F83" i="7"/>
  <c r="F84" i="7"/>
  <c r="F85" i="7"/>
  <c r="F86" i="7"/>
  <c r="F87" i="7"/>
  <c r="F88" i="7"/>
  <c r="F89" i="7"/>
  <c r="F90" i="7"/>
  <c r="F91" i="7"/>
  <c r="F92" i="7"/>
  <c r="F93" i="7"/>
  <c r="F94" i="7"/>
  <c r="F95" i="7"/>
  <c r="F96" i="7"/>
  <c r="F97" i="7"/>
  <c r="F98" i="7"/>
  <c r="F99" i="7"/>
  <c r="F100" i="7"/>
  <c r="F101" i="7"/>
  <c r="F102" i="7"/>
  <c r="F103" i="7"/>
  <c r="F104" i="7"/>
  <c r="F105" i="7"/>
  <c r="F106" i="7"/>
  <c r="F107" i="7"/>
  <c r="F108" i="7"/>
  <c r="F109" i="7"/>
  <c r="F110" i="7"/>
  <c r="F111" i="7"/>
  <c r="F112" i="7"/>
  <c r="F113" i="7"/>
  <c r="F114" i="7"/>
  <c r="F115" i="7"/>
  <c r="F116" i="7"/>
  <c r="F117" i="7"/>
  <c r="F118" i="7"/>
  <c r="F119" i="7"/>
  <c r="F120" i="7"/>
  <c r="F121" i="7"/>
  <c r="F122" i="7"/>
  <c r="F123" i="7"/>
  <c r="F124" i="7"/>
  <c r="F125" i="7"/>
  <c r="F126" i="7"/>
  <c r="F127" i="7"/>
  <c r="F128" i="7"/>
  <c r="F129" i="7"/>
  <c r="F130" i="7"/>
  <c r="F131" i="7"/>
  <c r="F132" i="7"/>
  <c r="F133" i="7"/>
  <c r="F134" i="7"/>
  <c r="F135" i="7"/>
  <c r="F136" i="7"/>
  <c r="F137" i="7"/>
  <c r="F138" i="7"/>
  <c r="F139" i="7"/>
  <c r="F140" i="7"/>
  <c r="F141" i="7"/>
  <c r="F142" i="7"/>
  <c r="F143" i="7"/>
  <c r="F144" i="7"/>
  <c r="F145" i="7"/>
  <c r="F146" i="7"/>
  <c r="F147" i="7"/>
  <c r="F148" i="7"/>
  <c r="F149" i="7"/>
  <c r="F150" i="7"/>
  <c r="F151" i="7"/>
  <c r="F152" i="7"/>
  <c r="F153" i="7"/>
  <c r="F154" i="7"/>
  <c r="F155" i="7"/>
  <c r="F156" i="7"/>
  <c r="F157" i="7"/>
  <c r="F158" i="7"/>
  <c r="F159" i="7"/>
  <c r="F160" i="7"/>
  <c r="F161" i="7"/>
  <c r="F162" i="7"/>
  <c r="F163" i="7"/>
  <c r="F164" i="7"/>
  <c r="F165" i="7"/>
  <c r="F166" i="7"/>
  <c r="F167" i="7"/>
  <c r="F168" i="7"/>
  <c r="F169" i="7"/>
  <c r="F170" i="7"/>
  <c r="F171" i="7"/>
  <c r="F172" i="7"/>
  <c r="F173" i="7"/>
  <c r="F174" i="7"/>
  <c r="F175" i="7"/>
  <c r="F176" i="7"/>
  <c r="F177" i="7"/>
  <c r="F178" i="7"/>
  <c r="F179" i="7"/>
  <c r="F180" i="7"/>
  <c r="F181" i="7"/>
  <c r="F182" i="7"/>
  <c r="F183" i="7"/>
  <c r="F184" i="7"/>
  <c r="F185" i="7"/>
  <c r="F186" i="7"/>
  <c r="F187" i="7"/>
  <c r="F188" i="7"/>
  <c r="F189" i="7"/>
  <c r="F190" i="7"/>
  <c r="F191" i="7"/>
  <c r="F192" i="7"/>
  <c r="F193" i="7"/>
  <c r="F194" i="7"/>
  <c r="F195" i="7"/>
  <c r="F196" i="7"/>
  <c r="F197" i="7"/>
  <c r="F198" i="7"/>
  <c r="F199" i="7"/>
  <c r="F200" i="7"/>
  <c r="F201" i="7"/>
  <c r="F202" i="7"/>
  <c r="F203" i="7"/>
  <c r="F204" i="7"/>
  <c r="F205" i="7"/>
  <c r="F206" i="7"/>
  <c r="F207" i="7"/>
  <c r="F208" i="7"/>
  <c r="F209" i="7"/>
  <c r="F210" i="7"/>
  <c r="F211" i="7"/>
  <c r="F212" i="7"/>
  <c r="F213" i="7"/>
  <c r="F214" i="7"/>
  <c r="F215" i="7"/>
  <c r="F216" i="7"/>
  <c r="F217" i="7"/>
  <c r="F218" i="7"/>
  <c r="F219" i="7"/>
  <c r="F220" i="7"/>
  <c r="F221" i="7"/>
  <c r="F222" i="7"/>
  <c r="F223" i="7"/>
  <c r="F224" i="7"/>
  <c r="F225" i="7"/>
  <c r="F226" i="7"/>
  <c r="F227" i="7"/>
  <c r="F228" i="7"/>
  <c r="F229" i="7"/>
  <c r="F230" i="7"/>
  <c r="F231" i="7"/>
  <c r="F232" i="7"/>
  <c r="F233" i="7"/>
  <c r="F234" i="7"/>
  <c r="F235" i="7"/>
  <c r="F236" i="7"/>
  <c r="F237" i="7"/>
  <c r="F238" i="7"/>
  <c r="F239" i="7"/>
  <c r="F240" i="7"/>
  <c r="F241" i="7"/>
  <c r="F242" i="7"/>
  <c r="F243" i="7"/>
  <c r="F244" i="7"/>
  <c r="F245" i="7"/>
  <c r="F246" i="7"/>
  <c r="F247" i="7"/>
  <c r="F248" i="7"/>
  <c r="F249" i="7"/>
  <c r="F250" i="7"/>
  <c r="F251" i="7"/>
  <c r="F252" i="7"/>
  <c r="F253" i="7"/>
  <c r="F254" i="7"/>
  <c r="F255" i="7"/>
  <c r="F256" i="7"/>
  <c r="F257" i="7"/>
  <c r="F258" i="7"/>
  <c r="F259" i="7"/>
  <c r="F260" i="7"/>
  <c r="F261" i="7"/>
  <c r="F262" i="7"/>
  <c r="F263" i="7"/>
  <c r="F264" i="7"/>
  <c r="F265" i="7"/>
  <c r="F266" i="7"/>
  <c r="F267" i="7"/>
  <c r="F268" i="7"/>
  <c r="F269" i="7"/>
  <c r="F270" i="7"/>
  <c r="F271" i="7"/>
  <c r="F272" i="7"/>
  <c r="F273" i="7"/>
  <c r="F274" i="7"/>
  <c r="F275" i="7"/>
  <c r="F276" i="7"/>
  <c r="F277" i="7"/>
  <c r="F278" i="7"/>
  <c r="F279" i="7"/>
  <c r="F280" i="7"/>
  <c r="F281" i="7"/>
  <c r="F282" i="7"/>
  <c r="F283" i="7"/>
  <c r="F284" i="7"/>
  <c r="F285" i="7"/>
  <c r="F286" i="7"/>
  <c r="F287" i="7"/>
  <c r="F288" i="7"/>
  <c r="F289" i="7"/>
  <c r="F290" i="7"/>
  <c r="F291" i="7"/>
  <c r="F292" i="7"/>
  <c r="F293" i="7"/>
  <c r="F294" i="7"/>
  <c r="F295" i="7"/>
  <c r="F296" i="7"/>
  <c r="F297" i="7"/>
  <c r="F298" i="7"/>
  <c r="F299" i="7"/>
  <c r="F300" i="7"/>
  <c r="F301" i="7"/>
  <c r="F302" i="7"/>
  <c r="F303" i="7"/>
  <c r="F304" i="7"/>
  <c r="F305" i="7"/>
  <c r="F306" i="7"/>
  <c r="F307" i="7"/>
  <c r="F308" i="7"/>
  <c r="F309" i="7"/>
  <c r="F310" i="7"/>
  <c r="F311" i="7"/>
  <c r="F312" i="7"/>
  <c r="F313" i="7"/>
  <c r="F314" i="7"/>
  <c r="F315" i="7"/>
  <c r="F316" i="7"/>
  <c r="F317" i="7"/>
  <c r="F318" i="7"/>
  <c r="F319" i="7"/>
  <c r="F320" i="7"/>
  <c r="F321" i="7"/>
  <c r="F322" i="7"/>
  <c r="F323" i="7"/>
  <c r="F324" i="7"/>
  <c r="F325" i="7"/>
  <c r="F326" i="7"/>
  <c r="F327" i="7"/>
  <c r="F328" i="7"/>
  <c r="F329" i="7"/>
  <c r="F330" i="7"/>
  <c r="F331" i="7"/>
  <c r="F332" i="7"/>
  <c r="F333" i="7"/>
  <c r="F334" i="7"/>
  <c r="F335" i="7"/>
  <c r="F336" i="7"/>
  <c r="F337" i="7"/>
  <c r="F338" i="7"/>
  <c r="F339" i="7"/>
  <c r="F340" i="7"/>
  <c r="F341" i="7"/>
  <c r="F342" i="7"/>
  <c r="F343" i="7"/>
  <c r="F344" i="7"/>
  <c r="F345" i="7"/>
  <c r="F346" i="7"/>
  <c r="F347" i="7"/>
  <c r="F348" i="7"/>
  <c r="F349" i="7"/>
  <c r="F350" i="7"/>
  <c r="F351" i="7"/>
  <c r="F352" i="7"/>
  <c r="F353" i="7"/>
  <c r="F354" i="7"/>
  <c r="F355" i="7"/>
  <c r="F356" i="7"/>
  <c r="F357" i="7"/>
  <c r="F358" i="7"/>
  <c r="F359" i="7"/>
  <c r="F360" i="7"/>
  <c r="F361" i="7"/>
  <c r="F362" i="7"/>
  <c r="F363" i="7"/>
  <c r="F364" i="7"/>
  <c r="F365" i="7"/>
  <c r="F366" i="7"/>
  <c r="F367" i="7"/>
  <c r="F368" i="7"/>
  <c r="F369" i="7"/>
  <c r="F370" i="7"/>
  <c r="F371" i="7"/>
  <c r="F372" i="7"/>
  <c r="F373" i="7"/>
  <c r="F374" i="7"/>
  <c r="F375" i="7"/>
  <c r="F376" i="7"/>
  <c r="F377" i="7"/>
  <c r="F378" i="7"/>
  <c r="F379" i="7"/>
  <c r="F380" i="7"/>
  <c r="F381" i="7"/>
  <c r="F382" i="7"/>
  <c r="F383" i="7"/>
  <c r="F384" i="7"/>
  <c r="F385" i="7"/>
  <c r="F386" i="7"/>
  <c r="F387" i="7"/>
  <c r="F388" i="7"/>
  <c r="F389" i="7"/>
  <c r="F390" i="7"/>
  <c r="F391" i="7"/>
  <c r="F392" i="7"/>
  <c r="F393" i="7"/>
  <c r="F394" i="7"/>
  <c r="F395" i="7"/>
  <c r="F396" i="7"/>
  <c r="F397" i="7"/>
  <c r="F398" i="7"/>
  <c r="F399" i="7"/>
  <c r="F400" i="7"/>
  <c r="F401" i="7"/>
  <c r="F402" i="7"/>
  <c r="F403" i="7"/>
  <c r="F404" i="7"/>
  <c r="F405" i="7"/>
  <c r="F406" i="7"/>
  <c r="F407" i="7"/>
  <c r="F408" i="7"/>
  <c r="F409" i="7"/>
  <c r="F410" i="7"/>
  <c r="F411" i="7"/>
  <c r="F412" i="7"/>
  <c r="F413" i="7"/>
  <c r="F414" i="7"/>
  <c r="F415" i="7"/>
  <c r="F416" i="7"/>
  <c r="F417" i="7"/>
  <c r="F418" i="7"/>
  <c r="F419" i="7"/>
  <c r="F420" i="7"/>
  <c r="F421" i="7"/>
  <c r="F422" i="7"/>
  <c r="F423" i="7"/>
  <c r="F424" i="7"/>
  <c r="F425" i="7"/>
  <c r="F426" i="7"/>
  <c r="F427" i="7"/>
  <c r="F428" i="7"/>
  <c r="F429" i="7"/>
  <c r="F430" i="7"/>
  <c r="F431" i="7"/>
  <c r="F432" i="7"/>
  <c r="F433" i="7"/>
  <c r="F434" i="7"/>
  <c r="F435" i="7"/>
  <c r="F436" i="7"/>
  <c r="F437" i="7"/>
  <c r="F438" i="7"/>
  <c r="F439" i="7"/>
  <c r="F440" i="7"/>
  <c r="F441" i="7"/>
  <c r="F442" i="7"/>
  <c r="F443" i="7"/>
  <c r="F444" i="7"/>
  <c r="F445" i="7"/>
  <c r="F446" i="7"/>
  <c r="F447" i="7"/>
  <c r="F448" i="7"/>
  <c r="F449" i="7"/>
  <c r="F450" i="7"/>
  <c r="F451" i="7"/>
  <c r="F452" i="7"/>
  <c r="F453" i="7"/>
  <c r="F454" i="7"/>
  <c r="F455" i="7"/>
  <c r="F456" i="7"/>
  <c r="F457" i="7"/>
  <c r="F458" i="7"/>
  <c r="F459" i="7"/>
  <c r="F460" i="7"/>
  <c r="F461" i="7"/>
  <c r="F462" i="7"/>
  <c r="F463" i="7"/>
  <c r="F464" i="7"/>
  <c r="F465" i="7"/>
  <c r="F466" i="7"/>
  <c r="F467" i="7"/>
  <c r="F468" i="7"/>
  <c r="F469" i="7"/>
  <c r="F470" i="7"/>
  <c r="F471" i="7"/>
  <c r="F472" i="7"/>
  <c r="F473" i="7"/>
  <c r="F474" i="7"/>
  <c r="F475" i="7"/>
  <c r="F476" i="7"/>
  <c r="F477" i="7"/>
  <c r="F478" i="7"/>
  <c r="F479" i="7"/>
  <c r="F480" i="7"/>
  <c r="F481" i="7"/>
  <c r="F482" i="7"/>
  <c r="F483" i="7"/>
  <c r="F484" i="7"/>
  <c r="F485" i="7"/>
  <c r="F486" i="7"/>
  <c r="F487" i="7"/>
  <c r="F488" i="7"/>
  <c r="F489" i="7"/>
  <c r="F490" i="7"/>
  <c r="F491" i="7"/>
  <c r="F492" i="7"/>
  <c r="F493" i="7"/>
  <c r="F494" i="7"/>
  <c r="F495" i="7"/>
  <c r="F496" i="7"/>
  <c r="F497" i="7"/>
  <c r="F498" i="7"/>
  <c r="F499" i="7"/>
  <c r="F500" i="7"/>
  <c r="F501" i="7"/>
  <c r="F502" i="7"/>
  <c r="F503" i="7"/>
  <c r="F504" i="7"/>
  <c r="F505" i="7"/>
  <c r="F506" i="7"/>
  <c r="F507" i="7"/>
  <c r="F508" i="7"/>
  <c r="F509" i="7"/>
  <c r="F510" i="7"/>
  <c r="F511" i="7"/>
  <c r="F512" i="7"/>
  <c r="F513" i="7"/>
  <c r="F514" i="7"/>
  <c r="F515" i="7"/>
  <c r="F516" i="7"/>
  <c r="F517" i="7"/>
  <c r="F518" i="7"/>
  <c r="F519" i="7"/>
  <c r="F520" i="7"/>
  <c r="F521" i="7"/>
  <c r="F522" i="7"/>
  <c r="F523" i="7"/>
  <c r="F524" i="7"/>
  <c r="F525" i="7"/>
  <c r="F526" i="7"/>
  <c r="F527" i="7"/>
  <c r="F528" i="7"/>
  <c r="F529" i="7"/>
  <c r="F530" i="7"/>
  <c r="F531" i="7"/>
  <c r="F532" i="7"/>
  <c r="F533" i="7"/>
  <c r="F534" i="7"/>
  <c r="F535" i="7"/>
  <c r="F536" i="7"/>
  <c r="F537" i="7"/>
  <c r="F538" i="7"/>
  <c r="F539" i="7"/>
  <c r="F540" i="7"/>
  <c r="F541" i="7"/>
  <c r="F542" i="7"/>
  <c r="F543" i="7"/>
  <c r="F544" i="7"/>
  <c r="F545" i="7"/>
  <c r="F546" i="7"/>
  <c r="F547" i="7"/>
  <c r="F548" i="7"/>
  <c r="F549" i="7"/>
  <c r="F550" i="7"/>
  <c r="F551" i="7"/>
  <c r="F552" i="7"/>
  <c r="F553" i="7"/>
  <c r="F554" i="7"/>
  <c r="F555" i="7"/>
  <c r="F556" i="7"/>
  <c r="F557" i="7"/>
  <c r="F558" i="7"/>
  <c r="F559" i="7"/>
  <c r="F560" i="7"/>
  <c r="F561" i="7"/>
  <c r="F562" i="7"/>
  <c r="F563" i="7"/>
  <c r="F564" i="7"/>
  <c r="F565" i="7"/>
  <c r="F566" i="7"/>
  <c r="F567" i="7"/>
  <c r="F568" i="7"/>
  <c r="F569" i="7"/>
  <c r="F570" i="7"/>
  <c r="F571" i="7"/>
  <c r="F572" i="7"/>
  <c r="F573" i="7"/>
  <c r="F574" i="7"/>
  <c r="F575" i="7"/>
  <c r="F576" i="7"/>
  <c r="F577" i="7"/>
  <c r="F578" i="7"/>
  <c r="F579" i="7"/>
  <c r="F580" i="7"/>
  <c r="F581" i="7"/>
  <c r="F582" i="7"/>
  <c r="F583" i="7"/>
  <c r="F584" i="7"/>
  <c r="F585" i="7"/>
  <c r="F586" i="7"/>
  <c r="F587" i="7"/>
  <c r="F588" i="7"/>
  <c r="F589" i="7"/>
  <c r="F590" i="7"/>
  <c r="F591" i="7"/>
  <c r="F592" i="7"/>
  <c r="F593" i="7"/>
  <c r="F594" i="7"/>
  <c r="F595" i="7"/>
  <c r="F596" i="7"/>
  <c r="F597" i="7"/>
  <c r="F598" i="7"/>
  <c r="F599" i="7"/>
  <c r="F600" i="7"/>
  <c r="F601" i="7"/>
  <c r="F602" i="7"/>
  <c r="F603" i="7"/>
  <c r="F604" i="7"/>
  <c r="F605" i="7"/>
  <c r="F606" i="7"/>
  <c r="F2" i="7"/>
  <c r="F607" i="7"/>
  <c r="F609" i="7"/>
  <c r="F611" i="7"/>
  <c r="F613" i="7"/>
  <c r="F615" i="7"/>
  <c r="F617" i="7"/>
  <c r="F619" i="7"/>
  <c r="F621" i="7"/>
  <c r="F623" i="7"/>
  <c r="F625" i="7"/>
  <c r="F627" i="7"/>
  <c r="F629" i="7"/>
  <c r="F631" i="7"/>
  <c r="F633" i="7"/>
  <c r="F635" i="7"/>
  <c r="F637" i="7"/>
  <c r="F639" i="7"/>
  <c r="F641" i="7"/>
  <c r="F643" i="7"/>
  <c r="F645" i="7"/>
  <c r="F647" i="7"/>
  <c r="F649" i="7"/>
  <c r="F651" i="7"/>
  <c r="F653" i="7"/>
  <c r="F655" i="7"/>
  <c r="F657" i="7"/>
  <c r="F659" i="7"/>
  <c r="F661" i="7"/>
  <c r="F663" i="7"/>
  <c r="F665" i="7"/>
  <c r="F667" i="7"/>
  <c r="F669" i="7"/>
  <c r="F671" i="7"/>
  <c r="F673" i="7"/>
  <c r="F675" i="7"/>
  <c r="F677" i="7"/>
  <c r="F679" i="7"/>
  <c r="F681" i="7"/>
  <c r="F683" i="7"/>
  <c r="F685" i="7"/>
  <c r="F687" i="7"/>
  <c r="F689" i="7"/>
  <c r="F691" i="7"/>
  <c r="F693" i="7"/>
  <c r="F695" i="7"/>
  <c r="F697" i="7"/>
  <c r="F699" i="7"/>
  <c r="F701" i="7"/>
  <c r="F608" i="7"/>
  <c r="F612" i="7"/>
  <c r="F616" i="7"/>
  <c r="F620" i="7"/>
  <c r="F624" i="7"/>
  <c r="F628" i="7"/>
  <c r="F632" i="7"/>
  <c r="F636" i="7"/>
  <c r="F640" i="7"/>
  <c r="F644" i="7"/>
  <c r="F648" i="7"/>
  <c r="F652" i="7"/>
  <c r="F656" i="7"/>
  <c r="F660" i="7"/>
  <c r="F664" i="7"/>
  <c r="F668" i="7"/>
  <c r="F672" i="7"/>
  <c r="F610" i="7"/>
  <c r="F614" i="7"/>
  <c r="F618" i="7"/>
  <c r="F622" i="7"/>
  <c r="F626" i="7"/>
  <c r="F630" i="7"/>
  <c r="F634" i="7"/>
  <c r="F638" i="7"/>
  <c r="F642" i="7"/>
  <c r="F646" i="7"/>
  <c r="F650" i="7"/>
  <c r="F654" i="7"/>
  <c r="F658" i="7"/>
  <c r="F662" i="7"/>
  <c r="F666" i="7"/>
  <c r="F670" i="7"/>
  <c r="F674" i="7"/>
  <c r="F678" i="7"/>
  <c r="F682" i="7"/>
  <c r="F686" i="7"/>
  <c r="F690" i="7"/>
  <c r="F694" i="7"/>
  <c r="F698" i="7"/>
  <c r="F676" i="7"/>
  <c r="F684" i="7"/>
  <c r="F692" i="7"/>
  <c r="F700" i="7"/>
  <c r="F680" i="7"/>
  <c r="F688" i="7"/>
  <c r="F696" i="7"/>
  <c r="AH4" i="7"/>
  <c r="AD3" i="7"/>
  <c r="AC3" i="7"/>
  <c r="C696" i="7" l="1"/>
  <c r="C664" i="7"/>
  <c r="C632" i="7"/>
  <c r="C600" i="7"/>
  <c r="C568" i="7"/>
  <c r="C536" i="7"/>
  <c r="C504" i="7"/>
  <c r="C472" i="7"/>
  <c r="C440" i="7"/>
  <c r="C408" i="7"/>
  <c r="C376" i="7"/>
  <c r="C344" i="7"/>
  <c r="C312" i="7"/>
  <c r="C280" i="7"/>
  <c r="C248" i="7"/>
  <c r="C216" i="7"/>
  <c r="C184" i="7"/>
  <c r="C152" i="7"/>
  <c r="C120" i="7"/>
  <c r="C88" i="7"/>
  <c r="C36" i="7"/>
  <c r="C686" i="7"/>
  <c r="C654" i="7"/>
  <c r="C622" i="7"/>
  <c r="C590" i="7"/>
  <c r="C558" i="7"/>
  <c r="C526" i="7"/>
  <c r="C494" i="7"/>
  <c r="C462" i="7"/>
  <c r="C430" i="7"/>
  <c r="C398" i="7"/>
  <c r="C366" i="7"/>
  <c r="C334" i="7"/>
  <c r="C302" i="7"/>
  <c r="C270" i="7"/>
  <c r="C238" i="7"/>
  <c r="C206" i="7"/>
  <c r="C174" i="7"/>
  <c r="C142" i="7"/>
  <c r="C110" i="7"/>
  <c r="C78" i="7"/>
  <c r="C16" i="7"/>
  <c r="C50" i="7"/>
  <c r="C18" i="7"/>
  <c r="C693" i="7"/>
  <c r="C677" i="7"/>
  <c r="C661" i="7"/>
  <c r="C645" i="7"/>
  <c r="C629" i="7"/>
  <c r="C613" i="7"/>
  <c r="C597" i="7"/>
  <c r="C581" i="7"/>
  <c r="C565" i="7"/>
  <c r="C549" i="7"/>
  <c r="C533" i="7"/>
  <c r="C517" i="7"/>
  <c r="C501" i="7"/>
  <c r="C485" i="7"/>
  <c r="C469" i="7"/>
  <c r="C453" i="7"/>
  <c r="C437" i="7"/>
  <c r="C421" i="7"/>
  <c r="C405" i="7"/>
  <c r="C389" i="7"/>
  <c r="C373" i="7"/>
  <c r="C357" i="7"/>
  <c r="C341" i="7"/>
  <c r="C325" i="7"/>
  <c r="C309" i="7"/>
  <c r="C293" i="7"/>
  <c r="C277" i="7"/>
  <c r="C261" i="7"/>
  <c r="C245" i="7"/>
  <c r="C229" i="7"/>
  <c r="C213" i="7"/>
  <c r="C197" i="7"/>
  <c r="C181" i="7"/>
  <c r="C165" i="7"/>
  <c r="C149" i="7"/>
  <c r="C133" i="7"/>
  <c r="C117" i="7"/>
  <c r="C101" i="7"/>
  <c r="C85" i="7"/>
  <c r="C69" i="7"/>
  <c r="C53" i="7"/>
  <c r="C37" i="7"/>
  <c r="C21" i="7"/>
  <c r="C5" i="7"/>
  <c r="C692" i="7"/>
  <c r="C660" i="7"/>
  <c r="C628" i="7"/>
  <c r="C596" i="7"/>
  <c r="C564" i="7"/>
  <c r="C532" i="7"/>
  <c r="C500" i="7"/>
  <c r="C468" i="7"/>
  <c r="C436" i="7"/>
  <c r="C404" i="7"/>
  <c r="C372" i="7"/>
  <c r="C340" i="7"/>
  <c r="C308" i="7"/>
  <c r="C276" i="7"/>
  <c r="C244" i="7"/>
  <c r="C212" i="7"/>
  <c r="C180" i="7"/>
  <c r="C148" i="7"/>
  <c r="C116" i="7"/>
  <c r="C84" i="7"/>
  <c r="C28" i="7"/>
  <c r="C682" i="7"/>
  <c r="C650" i="7"/>
  <c r="C618" i="7"/>
  <c r="C586" i="7"/>
  <c r="C554" i="7"/>
  <c r="C522" i="7"/>
  <c r="C490" i="7"/>
  <c r="C458" i="7"/>
  <c r="C426" i="7"/>
  <c r="C394" i="7"/>
  <c r="C362" i="7"/>
  <c r="C330" i="7"/>
  <c r="C298" i="7"/>
  <c r="C266" i="7"/>
  <c r="C234" i="7"/>
  <c r="C202" i="7"/>
  <c r="C170" i="7"/>
  <c r="C138" i="7"/>
  <c r="C106" i="7"/>
  <c r="C72" i="7"/>
  <c r="C8" i="7"/>
  <c r="C46" i="7"/>
  <c r="C14" i="7"/>
  <c r="C691" i="7"/>
  <c r="C675" i="7"/>
  <c r="C659" i="7"/>
  <c r="C643" i="7"/>
  <c r="C627" i="7"/>
  <c r="C611" i="7"/>
  <c r="C595" i="7"/>
  <c r="C579" i="7"/>
  <c r="C563" i="7"/>
  <c r="C547" i="7"/>
  <c r="C531" i="7"/>
  <c r="C515" i="7"/>
  <c r="C499" i="7"/>
  <c r="C483" i="7"/>
  <c r="C467" i="7"/>
  <c r="C451" i="7"/>
  <c r="C435" i="7"/>
  <c r="C419" i="7"/>
  <c r="C403" i="7"/>
  <c r="C387" i="7"/>
  <c r="C371" i="7"/>
  <c r="C355" i="7"/>
  <c r="C339" i="7"/>
  <c r="C323" i="7"/>
  <c r="C307" i="7"/>
  <c r="C291" i="7"/>
  <c r="C275" i="7"/>
  <c r="C259" i="7"/>
  <c r="C243" i="7"/>
  <c r="C227" i="7"/>
  <c r="C211" i="7"/>
  <c r="C195" i="7"/>
  <c r="C179" i="7"/>
  <c r="C163" i="7"/>
  <c r="C147" i="7"/>
  <c r="C131" i="7"/>
  <c r="C115" i="7"/>
  <c r="C99" i="7"/>
  <c r="C83" i="7"/>
  <c r="C67" i="7"/>
  <c r="C51" i="7"/>
  <c r="C35" i="7"/>
  <c r="C19" i="7"/>
  <c r="C3" i="7"/>
  <c r="C688" i="7"/>
  <c r="C656" i="7"/>
  <c r="C624" i="7"/>
  <c r="C592" i="7"/>
  <c r="C560" i="7"/>
  <c r="C528" i="7"/>
  <c r="C496" i="7"/>
  <c r="C464" i="7"/>
  <c r="C432" i="7"/>
  <c r="C400" i="7"/>
  <c r="C368" i="7"/>
  <c r="C336" i="7"/>
  <c r="C304" i="7"/>
  <c r="C272" i="7"/>
  <c r="C240" i="7"/>
  <c r="C208" i="7"/>
  <c r="C176" i="7"/>
  <c r="C144" i="7"/>
  <c r="C112" i="7"/>
  <c r="C80" i="7"/>
  <c r="C20" i="7"/>
  <c r="C678" i="7"/>
  <c r="C646" i="7"/>
  <c r="C614" i="7"/>
  <c r="C582" i="7"/>
  <c r="C550" i="7"/>
  <c r="C518" i="7"/>
  <c r="C486" i="7"/>
  <c r="C454" i="7"/>
  <c r="C422" i="7"/>
  <c r="C390" i="7"/>
  <c r="C358" i="7"/>
  <c r="C326" i="7"/>
  <c r="C294" i="7"/>
  <c r="C262" i="7"/>
  <c r="C230" i="7"/>
  <c r="C198" i="7"/>
  <c r="C166" i="7"/>
  <c r="C134" i="7"/>
  <c r="C102" i="7"/>
  <c r="C64" i="7"/>
  <c r="C74" i="7"/>
  <c r="C42" i="7"/>
  <c r="C10" i="7"/>
  <c r="C689" i="7"/>
  <c r="C673" i="7"/>
  <c r="C657" i="7"/>
  <c r="C641" i="7"/>
  <c r="C625" i="7"/>
  <c r="C609" i="7"/>
  <c r="C593" i="7"/>
  <c r="C577" i="7"/>
  <c r="C561" i="7"/>
  <c r="C545" i="7"/>
  <c r="C529" i="7"/>
  <c r="C513" i="7"/>
  <c r="C497" i="7"/>
  <c r="C481" i="7"/>
  <c r="C465" i="7"/>
  <c r="C449" i="7"/>
  <c r="C433" i="7"/>
  <c r="C417" i="7"/>
  <c r="C401" i="7"/>
  <c r="C385" i="7"/>
  <c r="C369" i="7"/>
  <c r="C353" i="7"/>
  <c r="C337" i="7"/>
  <c r="C321" i="7"/>
  <c r="C305" i="7"/>
  <c r="C289" i="7"/>
  <c r="C273" i="7"/>
  <c r="C257" i="7"/>
  <c r="C241" i="7"/>
  <c r="C225" i="7"/>
  <c r="C209" i="7"/>
  <c r="C193" i="7"/>
  <c r="C177" i="7"/>
  <c r="C161" i="7"/>
  <c r="C145" i="7"/>
  <c r="C129" i="7"/>
  <c r="C113" i="7"/>
  <c r="C97" i="7"/>
  <c r="C81" i="7"/>
  <c r="C65" i="7"/>
  <c r="C49" i="7"/>
  <c r="C33" i="7"/>
  <c r="C17" i="7"/>
  <c r="C2" i="7"/>
  <c r="C684" i="7"/>
  <c r="C652" i="7"/>
  <c r="C620" i="7"/>
  <c r="C588" i="7"/>
  <c r="C556" i="7"/>
  <c r="C524" i="7"/>
  <c r="C492" i="7"/>
  <c r="C460" i="7"/>
  <c r="C428" i="7"/>
  <c r="C396" i="7"/>
  <c r="C364" i="7"/>
  <c r="C332" i="7"/>
  <c r="C300" i="7"/>
  <c r="C268" i="7"/>
  <c r="C236" i="7"/>
  <c r="C204" i="7"/>
  <c r="C172" i="7"/>
  <c r="C140" i="7"/>
  <c r="C108" i="7"/>
  <c r="C76" i="7"/>
  <c r="C12" i="7"/>
  <c r="C674" i="7"/>
  <c r="C642" i="7"/>
  <c r="C610" i="7"/>
  <c r="C578" i="7"/>
  <c r="C546" i="7"/>
  <c r="C514" i="7"/>
  <c r="C482" i="7"/>
  <c r="C450" i="7"/>
  <c r="C418" i="7"/>
  <c r="C386" i="7"/>
  <c r="C354" i="7"/>
  <c r="C322" i="7"/>
  <c r="C290" i="7"/>
  <c r="C258" i="7"/>
  <c r="C226" i="7"/>
  <c r="C194" i="7"/>
  <c r="C162" i="7"/>
  <c r="C130" i="7"/>
  <c r="C98" i="7"/>
  <c r="C56" i="7"/>
  <c r="C70" i="7"/>
  <c r="C38" i="7"/>
  <c r="C6" i="7"/>
  <c r="C687" i="7"/>
  <c r="C671" i="7"/>
  <c r="C655" i="7"/>
  <c r="C639" i="7"/>
  <c r="C623" i="7"/>
  <c r="C607" i="7"/>
  <c r="C591" i="7"/>
  <c r="C575" i="7"/>
  <c r="C559" i="7"/>
  <c r="C543" i="7"/>
  <c r="C527" i="7"/>
  <c r="C511" i="7"/>
  <c r="C495" i="7"/>
  <c r="C479" i="7"/>
  <c r="C463" i="7"/>
  <c r="C447" i="7"/>
  <c r="C431" i="7"/>
  <c r="C415" i="7"/>
  <c r="C399" i="7"/>
  <c r="C383" i="7"/>
  <c r="C367" i="7"/>
  <c r="C351" i="7"/>
  <c r="C335" i="7"/>
  <c r="C319" i="7"/>
  <c r="C303" i="7"/>
  <c r="C287" i="7"/>
  <c r="C271" i="7"/>
  <c r="C255" i="7"/>
  <c r="C239" i="7"/>
  <c r="C223" i="7"/>
  <c r="C207" i="7"/>
  <c r="C191" i="7"/>
  <c r="C175" i="7"/>
  <c r="C159" i="7"/>
  <c r="C143" i="7"/>
  <c r="C127" i="7"/>
  <c r="C111" i="7"/>
  <c r="C95" i="7"/>
  <c r="C79" i="7"/>
  <c r="C63" i="7"/>
  <c r="C47" i="7"/>
  <c r="C31" i="7"/>
  <c r="C15" i="7"/>
  <c r="C680" i="7"/>
  <c r="C648" i="7"/>
  <c r="C616" i="7"/>
  <c r="C584" i="7"/>
  <c r="C552" i="7"/>
  <c r="C520" i="7"/>
  <c r="C488" i="7"/>
  <c r="C456" i="7"/>
  <c r="C424" i="7"/>
  <c r="C392" i="7"/>
  <c r="C360" i="7"/>
  <c r="C328" i="7"/>
  <c r="C296" i="7"/>
  <c r="C264" i="7"/>
  <c r="C232" i="7"/>
  <c r="C200" i="7"/>
  <c r="C168" i="7"/>
  <c r="C136" i="7"/>
  <c r="C104" i="7"/>
  <c r="C68" i="7"/>
  <c r="C4" i="7"/>
  <c r="C670" i="7"/>
  <c r="C638" i="7"/>
  <c r="C606" i="7"/>
  <c r="C574" i="7"/>
  <c r="C542" i="7"/>
  <c r="C510" i="7"/>
  <c r="C478" i="7"/>
  <c r="C446" i="7"/>
  <c r="C414" i="7"/>
  <c r="C382" i="7"/>
  <c r="C350" i="7"/>
  <c r="C318" i="7"/>
  <c r="C286" i="7"/>
  <c r="C254" i="7"/>
  <c r="C222" i="7"/>
  <c r="C190" i="7"/>
  <c r="C158" i="7"/>
  <c r="C126" i="7"/>
  <c r="C94" i="7"/>
  <c r="C48" i="7"/>
  <c r="C66" i="7"/>
  <c r="C34" i="7"/>
  <c r="C701" i="7"/>
  <c r="C685" i="7"/>
  <c r="C669" i="7"/>
  <c r="C653" i="7"/>
  <c r="C637" i="7"/>
  <c r="C621" i="7"/>
  <c r="C605" i="7"/>
  <c r="C589" i="7"/>
  <c r="C573" i="7"/>
  <c r="C557" i="7"/>
  <c r="C541" i="7"/>
  <c r="C525" i="7"/>
  <c r="C509" i="7"/>
  <c r="C493" i="7"/>
  <c r="C477" i="7"/>
  <c r="C461" i="7"/>
  <c r="C445" i="7"/>
  <c r="C429" i="7"/>
  <c r="C413" i="7"/>
  <c r="C397" i="7"/>
  <c r="C381" i="7"/>
  <c r="C365" i="7"/>
  <c r="C349" i="7"/>
  <c r="C333" i="7"/>
  <c r="C317" i="7"/>
  <c r="C301" i="7"/>
  <c r="C285" i="7"/>
  <c r="C269" i="7"/>
  <c r="C253" i="7"/>
  <c r="C237" i="7"/>
  <c r="C221" i="7"/>
  <c r="C205" i="7"/>
  <c r="C189" i="7"/>
  <c r="C173" i="7"/>
  <c r="C157" i="7"/>
  <c r="C141" i="7"/>
  <c r="C125" i="7"/>
  <c r="C109" i="7"/>
  <c r="C93" i="7"/>
  <c r="C77" i="7"/>
  <c r="C61" i="7"/>
  <c r="C45" i="7"/>
  <c r="C29" i="7"/>
  <c r="C13" i="7"/>
  <c r="C676" i="7"/>
  <c r="C644" i="7"/>
  <c r="C612" i="7"/>
  <c r="C580" i="7"/>
  <c r="C548" i="7"/>
  <c r="C516" i="7"/>
  <c r="C484" i="7"/>
  <c r="C452" i="7"/>
  <c r="C420" i="7"/>
  <c r="C388" i="7"/>
  <c r="C356" i="7"/>
  <c r="C324" i="7"/>
  <c r="C292" i="7"/>
  <c r="C260" i="7"/>
  <c r="C228" i="7"/>
  <c r="C196" i="7"/>
  <c r="C164" i="7"/>
  <c r="C132" i="7"/>
  <c r="C100" i="7"/>
  <c r="C60" i="7"/>
  <c r="C698" i="7"/>
  <c r="C666" i="7"/>
  <c r="C634" i="7"/>
  <c r="C602" i="7"/>
  <c r="C570" i="7"/>
  <c r="C538" i="7"/>
  <c r="C506" i="7"/>
  <c r="C474" i="7"/>
  <c r="C442" i="7"/>
  <c r="C410" i="7"/>
  <c r="C378" i="7"/>
  <c r="C346" i="7"/>
  <c r="C314" i="7"/>
  <c r="C282" i="7"/>
  <c r="C250" i="7"/>
  <c r="C218" i="7"/>
  <c r="C186" i="7"/>
  <c r="C154" i="7"/>
  <c r="C122" i="7"/>
  <c r="C90" i="7"/>
  <c r="C40" i="7"/>
  <c r="C62" i="7"/>
  <c r="C30" i="7"/>
  <c r="C699" i="7"/>
  <c r="C683" i="7"/>
  <c r="C667" i="7"/>
  <c r="C651" i="7"/>
  <c r="C635" i="7"/>
  <c r="C619" i="7"/>
  <c r="C603" i="7"/>
  <c r="C587" i="7"/>
  <c r="C571" i="7"/>
  <c r="C555" i="7"/>
  <c r="C539" i="7"/>
  <c r="C523" i="7"/>
  <c r="C507" i="7"/>
  <c r="C491" i="7"/>
  <c r="C475" i="7"/>
  <c r="C459" i="7"/>
  <c r="C443" i="7"/>
  <c r="C427" i="7"/>
  <c r="C411" i="7"/>
  <c r="C395" i="7"/>
  <c r="C379" i="7"/>
  <c r="C363" i="7"/>
  <c r="C347" i="7"/>
  <c r="C331" i="7"/>
  <c r="C315" i="7"/>
  <c r="C299" i="7"/>
  <c r="C283" i="7"/>
  <c r="C267" i="7"/>
  <c r="C251" i="7"/>
  <c r="C235" i="7"/>
  <c r="C219" i="7"/>
  <c r="C203" i="7"/>
  <c r="C187" i="7"/>
  <c r="C171" i="7"/>
  <c r="C155" i="7"/>
  <c r="C139" i="7"/>
  <c r="C123" i="7"/>
  <c r="C107" i="7"/>
  <c r="C91" i="7"/>
  <c r="C75" i="7"/>
  <c r="C59" i="7"/>
  <c r="C43" i="7"/>
  <c r="C27" i="7"/>
  <c r="C11" i="7"/>
  <c r="C672" i="7"/>
  <c r="C640" i="7"/>
  <c r="C608" i="7"/>
  <c r="C576" i="7"/>
  <c r="C544" i="7"/>
  <c r="C512" i="7"/>
  <c r="C480" i="7"/>
  <c r="C448" i="7"/>
  <c r="C416" i="7"/>
  <c r="C384" i="7"/>
  <c r="C352" i="7"/>
  <c r="C320" i="7"/>
  <c r="C288" i="7"/>
  <c r="C256" i="7"/>
  <c r="C224" i="7"/>
  <c r="C192" i="7"/>
  <c r="C160" i="7"/>
  <c r="C128" i="7"/>
  <c r="C96" i="7"/>
  <c r="C52" i="7"/>
  <c r="C694" i="7"/>
  <c r="C662" i="7"/>
  <c r="C630" i="7"/>
  <c r="C598" i="7"/>
  <c r="C566" i="7"/>
  <c r="C534" i="7"/>
  <c r="C502" i="7"/>
  <c r="C470" i="7"/>
  <c r="C438" i="7"/>
  <c r="C406" i="7"/>
  <c r="C374" i="7"/>
  <c r="C342" i="7"/>
  <c r="C310" i="7"/>
  <c r="C278" i="7"/>
  <c r="C246" i="7"/>
  <c r="C214" i="7"/>
  <c r="C182" i="7"/>
  <c r="C150" i="7"/>
  <c r="C118" i="7"/>
  <c r="C86" i="7"/>
  <c r="C32" i="7"/>
  <c r="C58" i="7"/>
  <c r="C26" i="7"/>
  <c r="C697" i="7"/>
  <c r="C681" i="7"/>
  <c r="C665" i="7"/>
  <c r="C649" i="7"/>
  <c r="C633" i="7"/>
  <c r="C617" i="7"/>
  <c r="C601" i="7"/>
  <c r="C585" i="7"/>
  <c r="C569" i="7"/>
  <c r="C553" i="7"/>
  <c r="C537" i="7"/>
  <c r="C521" i="7"/>
  <c r="C505" i="7"/>
  <c r="C489" i="7"/>
  <c r="C473" i="7"/>
  <c r="C457" i="7"/>
  <c r="C441" i="7"/>
  <c r="C425" i="7"/>
  <c r="C409" i="7"/>
  <c r="C393" i="7"/>
  <c r="C377" i="7"/>
  <c r="C361" i="7"/>
  <c r="C345" i="7"/>
  <c r="C329" i="7"/>
  <c r="C313" i="7"/>
  <c r="C297" i="7"/>
  <c r="C281" i="7"/>
  <c r="C265" i="7"/>
  <c r="C249" i="7"/>
  <c r="C233" i="7"/>
  <c r="C217" i="7"/>
  <c r="C201" i="7"/>
  <c r="C185" i="7"/>
  <c r="C169" i="7"/>
  <c r="C153" i="7"/>
  <c r="C137" i="7"/>
  <c r="C121" i="7"/>
  <c r="C105" i="7"/>
  <c r="C89" i="7"/>
  <c r="C73" i="7"/>
  <c r="C57" i="7"/>
  <c r="C41" i="7"/>
  <c r="C25" i="7"/>
  <c r="C9" i="7"/>
  <c r="C700" i="7"/>
  <c r="C668" i="7"/>
  <c r="C636" i="7"/>
  <c r="C604" i="7"/>
  <c r="C572" i="7"/>
  <c r="C540" i="7"/>
  <c r="C508" i="7"/>
  <c r="C476" i="7"/>
  <c r="C444" i="7"/>
  <c r="C412" i="7"/>
  <c r="C380" i="7"/>
  <c r="C348" i="7"/>
  <c r="C316" i="7"/>
  <c r="C284" i="7"/>
  <c r="C252" i="7"/>
  <c r="C220" i="7"/>
  <c r="C188" i="7"/>
  <c r="C156" i="7"/>
  <c r="C124" i="7"/>
  <c r="C92" i="7"/>
  <c r="C44" i="7"/>
  <c r="C690" i="7"/>
  <c r="C658" i="7"/>
  <c r="C626" i="7"/>
  <c r="C594" i="7"/>
  <c r="C562" i="7"/>
  <c r="C530" i="7"/>
  <c r="C498" i="7"/>
  <c r="C466" i="7"/>
  <c r="C434" i="7"/>
  <c r="C402" i="7"/>
  <c r="C370" i="7"/>
  <c r="C338" i="7"/>
  <c r="C306" i="7"/>
  <c r="C274" i="7"/>
  <c r="C242" i="7"/>
  <c r="C210" i="7"/>
  <c r="C178" i="7"/>
  <c r="C146" i="7"/>
  <c r="C114" i="7"/>
  <c r="C82" i="7"/>
  <c r="C24" i="7"/>
  <c r="C54" i="7"/>
  <c r="C22" i="7"/>
  <c r="C695" i="7"/>
  <c r="C679" i="7"/>
  <c r="C663" i="7"/>
  <c r="C647" i="7"/>
  <c r="C631" i="7"/>
  <c r="C615" i="7"/>
  <c r="C599" i="7"/>
  <c r="C583" i="7"/>
  <c r="C567" i="7"/>
  <c r="C551" i="7"/>
  <c r="C535" i="7"/>
  <c r="C519" i="7"/>
  <c r="C503" i="7"/>
  <c r="C487" i="7"/>
  <c r="C471" i="7"/>
  <c r="C455" i="7"/>
  <c r="C439" i="7"/>
  <c r="C423" i="7"/>
  <c r="C407" i="7"/>
  <c r="C391" i="7"/>
  <c r="C375" i="7"/>
  <c r="C359" i="7"/>
  <c r="C343" i="7"/>
  <c r="C327" i="7"/>
  <c r="C311" i="7"/>
  <c r="C295" i="7"/>
  <c r="C279" i="7"/>
  <c r="C263" i="7"/>
  <c r="C247" i="7"/>
  <c r="C231" i="7"/>
  <c r="C215" i="7"/>
  <c r="C199" i="7"/>
  <c r="C183" i="7"/>
  <c r="C167" i="7"/>
  <c r="C151" i="7"/>
  <c r="C135" i="7"/>
  <c r="C119" i="7"/>
  <c r="C103" i="7"/>
  <c r="C87" i="7"/>
  <c r="C71" i="7"/>
  <c r="C55" i="7"/>
  <c r="C39" i="7"/>
  <c r="C23" i="7"/>
  <c r="C7" i="7"/>
  <c r="D10" i="7"/>
  <c r="X9" i="10"/>
  <c r="N74" i="17" s="1"/>
  <c r="X7" i="10"/>
  <c r="N72" i="17" s="1"/>
  <c r="W9" i="10"/>
  <c r="O74" i="17" s="1"/>
  <c r="W7" i="10"/>
  <c r="O72" i="17" s="1"/>
  <c r="T9" i="10"/>
  <c r="L74" i="17" s="1"/>
  <c r="S8" i="10"/>
  <c r="M73" i="17" s="1"/>
  <c r="T8" i="10"/>
  <c r="L73" i="17" s="1"/>
  <c r="S9" i="10"/>
  <c r="M74" i="17" s="1"/>
  <c r="P9" i="10"/>
  <c r="J74" i="17" s="1"/>
  <c r="O9" i="10"/>
  <c r="K74" i="17" s="1"/>
  <c r="X3" i="7"/>
  <c r="T3" i="7"/>
  <c r="K3" i="7"/>
  <c r="G3" i="7"/>
  <c r="Y3" i="7"/>
  <c r="S3" i="7"/>
  <c r="H3" i="7"/>
  <c r="L3" i="7"/>
  <c r="P3" i="7"/>
  <c r="O3" i="7"/>
  <c r="X2" i="7"/>
  <c r="Y2" i="7"/>
  <c r="T2" i="7"/>
  <c r="H2" i="7"/>
  <c r="G2" i="7"/>
  <c r="P2" i="7"/>
  <c r="O2" i="7"/>
  <c r="L2" i="7"/>
  <c r="K2" i="7"/>
  <c r="AI4" i="7"/>
  <c r="AH5" i="7"/>
  <c r="AD4" i="7"/>
  <c r="D2" i="7"/>
  <c r="H4" i="7"/>
  <c r="L5" i="7"/>
  <c r="H5" i="7"/>
  <c r="G4" i="7"/>
  <c r="AI11" i="10" l="1"/>
  <c r="AI5" i="7"/>
  <c r="AH6" i="7"/>
  <c r="AI6" i="7"/>
  <c r="AC4" i="7"/>
  <c r="AD5" i="7"/>
  <c r="Y4" i="7"/>
  <c r="X4" i="7"/>
  <c r="K4" i="7"/>
  <c r="O4" i="7"/>
  <c r="O5" i="10" s="1"/>
  <c r="K70" i="17" s="1"/>
  <c r="S4" i="7"/>
  <c r="T4" i="7"/>
  <c r="O5" i="7"/>
  <c r="P4" i="7"/>
  <c r="P5" i="10" s="1"/>
  <c r="J70" i="17" s="1"/>
  <c r="L4" i="7"/>
  <c r="D3" i="7"/>
  <c r="S5" i="7"/>
  <c r="P6" i="7"/>
  <c r="K5" i="7"/>
  <c r="H6" i="7"/>
  <c r="G5" i="7"/>
  <c r="AH7" i="7" l="1"/>
  <c r="AI7" i="7"/>
  <c r="AC5" i="7"/>
  <c r="Y5" i="7"/>
  <c r="X5" i="7"/>
  <c r="AD6" i="7"/>
  <c r="AC6" i="7"/>
  <c r="Y6" i="7"/>
  <c r="X6" i="7"/>
  <c r="T6" i="7"/>
  <c r="T5" i="7"/>
  <c r="P5" i="7"/>
  <c r="K6" i="7"/>
  <c r="D4" i="7"/>
  <c r="O6" i="7"/>
  <c r="L7" i="7"/>
  <c r="H7" i="7"/>
  <c r="G6" i="7"/>
  <c r="AH8" i="7" l="1"/>
  <c r="AI8" i="7"/>
  <c r="Y7" i="7"/>
  <c r="X7" i="7"/>
  <c r="AD7" i="7"/>
  <c r="AC7" i="7"/>
  <c r="S6" i="7"/>
  <c r="T7" i="7"/>
  <c r="P7" i="7"/>
  <c r="L6" i="7"/>
  <c r="D5" i="7"/>
  <c r="S7" i="7"/>
  <c r="O7" i="7"/>
  <c r="P8" i="7"/>
  <c r="K7" i="7"/>
  <c r="L8" i="7"/>
  <c r="H8" i="7"/>
  <c r="G7" i="7"/>
  <c r="AH9" i="7" l="1"/>
  <c r="AI9" i="7"/>
  <c r="Y8" i="7"/>
  <c r="X8" i="7"/>
  <c r="AD8" i="7"/>
  <c r="AC8" i="7"/>
  <c r="T8" i="7"/>
  <c r="T5" i="10" s="1"/>
  <c r="L70" i="17" s="1"/>
  <c r="D6" i="7"/>
  <c r="S8" i="7"/>
  <c r="O8" i="7"/>
  <c r="P9" i="7"/>
  <c r="K8" i="7"/>
  <c r="L9" i="7"/>
  <c r="H9" i="7"/>
  <c r="G8" i="7"/>
  <c r="AH10" i="7" l="1"/>
  <c r="AI10" i="7"/>
  <c r="Y9" i="7"/>
  <c r="X5" i="10" s="1"/>
  <c r="N70" i="17" s="1"/>
  <c r="X9" i="7"/>
  <c r="W5" i="10" s="1"/>
  <c r="O70" i="17" s="1"/>
  <c r="AD9" i="7"/>
  <c r="AC9" i="7"/>
  <c r="D7" i="7"/>
  <c r="S9" i="7"/>
  <c r="S7" i="10" s="1"/>
  <c r="M72" i="17" s="1"/>
  <c r="O9" i="7"/>
  <c r="P10" i="7"/>
  <c r="K9" i="7"/>
  <c r="L10" i="7"/>
  <c r="G9" i="7"/>
  <c r="H10" i="7"/>
  <c r="AH11" i="7" l="1"/>
  <c r="AE5" i="10" s="1"/>
  <c r="S70" i="17" s="1"/>
  <c r="AI11" i="7"/>
  <c r="AF5" i="10" s="1"/>
  <c r="R70" i="17" s="1"/>
  <c r="Y10" i="7"/>
  <c r="X10" i="7"/>
  <c r="AD10" i="7"/>
  <c r="AB5" i="10" s="1"/>
  <c r="P70" i="17" s="1"/>
  <c r="AC10" i="7"/>
  <c r="AA5" i="10" s="1"/>
  <c r="Q70" i="17" s="1"/>
  <c r="T9" i="7"/>
  <c r="T7" i="10" s="1"/>
  <c r="L72" i="17" s="1"/>
  <c r="D8" i="7"/>
  <c r="S10" i="7"/>
  <c r="O10" i="7"/>
  <c r="P11" i="7"/>
  <c r="K10" i="7"/>
  <c r="L11" i="7"/>
  <c r="G10" i="7"/>
  <c r="H11" i="7"/>
  <c r="D9" i="7"/>
  <c r="AH12" i="7" l="1"/>
  <c r="AI12" i="7"/>
  <c r="Y11" i="7"/>
  <c r="X11" i="7"/>
  <c r="AD11" i="7"/>
  <c r="AC11" i="7"/>
  <c r="T11" i="7"/>
  <c r="T10" i="7"/>
  <c r="O11" i="7"/>
  <c r="P12" i="7"/>
  <c r="K11" i="7"/>
  <c r="L12" i="7"/>
  <c r="G11" i="7"/>
  <c r="H12" i="7"/>
  <c r="AH13" i="7" l="1"/>
  <c r="AI13" i="7"/>
  <c r="Y12" i="7"/>
  <c r="X12" i="7"/>
  <c r="AD12" i="7"/>
  <c r="AC12" i="7"/>
  <c r="S11" i="7"/>
  <c r="O12" i="7"/>
  <c r="P13" i="7"/>
  <c r="K12" i="7"/>
  <c r="L13" i="7"/>
  <c r="H13" i="7"/>
  <c r="G12" i="7"/>
  <c r="D11" i="7"/>
  <c r="AH14" i="7" l="1"/>
  <c r="AI14" i="7"/>
  <c r="Y13" i="7"/>
  <c r="X13" i="7"/>
  <c r="AD13" i="7"/>
  <c r="AC13" i="7"/>
  <c r="S12" i="7"/>
  <c r="T12" i="7"/>
  <c r="S13" i="7"/>
  <c r="O13" i="7"/>
  <c r="P14" i="7"/>
  <c r="K13" i="7"/>
  <c r="L14" i="7"/>
  <c r="H14" i="7"/>
  <c r="G13" i="7"/>
  <c r="AH15" i="7" l="1"/>
  <c r="AI15" i="7"/>
  <c r="Y14" i="7"/>
  <c r="X14" i="7"/>
  <c r="AD14" i="7"/>
  <c r="AC14" i="7"/>
  <c r="T13" i="7"/>
  <c r="D12" i="7"/>
  <c r="O14" i="7"/>
  <c r="P15" i="7"/>
  <c r="K14" i="7"/>
  <c r="L15" i="7"/>
  <c r="H15" i="7"/>
  <c r="G14" i="7"/>
  <c r="AH16" i="7" l="1"/>
  <c r="AI16" i="7"/>
  <c r="Y15" i="7"/>
  <c r="X15" i="7"/>
  <c r="AD15" i="7"/>
  <c r="AC15" i="7"/>
  <c r="S15" i="7"/>
  <c r="S14" i="7"/>
  <c r="T14" i="7"/>
  <c r="D13" i="7"/>
  <c r="O15" i="7"/>
  <c r="P16" i="7"/>
  <c r="K15" i="7"/>
  <c r="L16" i="7"/>
  <c r="H16" i="7"/>
  <c r="G15" i="7"/>
  <c r="D14" i="7"/>
  <c r="AH17" i="7" l="1"/>
  <c r="AI17" i="7"/>
  <c r="AD16" i="7"/>
  <c r="AC16" i="7"/>
  <c r="Y16" i="7"/>
  <c r="X8" i="10" s="1"/>
  <c r="X16" i="7"/>
  <c r="W8" i="10" s="1"/>
  <c r="O73" i="17" s="1"/>
  <c r="T15" i="7"/>
  <c r="O16" i="7"/>
  <c r="P17" i="7"/>
  <c r="K16" i="7"/>
  <c r="L17" i="7"/>
  <c r="H17" i="7"/>
  <c r="G16" i="7"/>
  <c r="N73" i="17" l="1"/>
  <c r="AH18" i="7"/>
  <c r="AI18" i="7"/>
  <c r="Y17" i="7"/>
  <c r="X17" i="7"/>
  <c r="AD17" i="7"/>
  <c r="AC17" i="7"/>
  <c r="S16" i="7"/>
  <c r="T16" i="7"/>
  <c r="D15" i="7"/>
  <c r="O17" i="7"/>
  <c r="P18" i="7"/>
  <c r="K17" i="7"/>
  <c r="L18" i="7"/>
  <c r="G17" i="7"/>
  <c r="H18" i="7"/>
  <c r="AH19" i="7" l="1"/>
  <c r="AI19" i="7"/>
  <c r="Y18" i="7"/>
  <c r="X18" i="7"/>
  <c r="AD18" i="7"/>
  <c r="AC18" i="7"/>
  <c r="S18" i="7"/>
  <c r="S17" i="7"/>
  <c r="T17" i="7"/>
  <c r="D16" i="7"/>
  <c r="O18" i="7"/>
  <c r="P19" i="7"/>
  <c r="K18" i="7"/>
  <c r="L19" i="7"/>
  <c r="H19" i="7"/>
  <c r="G18" i="7"/>
  <c r="D17" i="7"/>
  <c r="AH20" i="7" l="1"/>
  <c r="AI20" i="7"/>
  <c r="Y19" i="7"/>
  <c r="X19" i="7"/>
  <c r="AD19" i="7"/>
  <c r="AC19" i="7"/>
  <c r="S19" i="7"/>
  <c r="T18" i="7"/>
  <c r="O19" i="7"/>
  <c r="P20" i="7"/>
  <c r="K19" i="7"/>
  <c r="L20" i="7"/>
  <c r="H20" i="7"/>
  <c r="G19" i="7"/>
  <c r="AH21" i="7" l="1"/>
  <c r="AI21" i="7"/>
  <c r="Y20" i="7"/>
  <c r="X20" i="7"/>
  <c r="AD20" i="7"/>
  <c r="AC20" i="7"/>
  <c r="S20" i="7"/>
  <c r="T19" i="7"/>
  <c r="D18" i="7"/>
  <c r="O20" i="7"/>
  <c r="P21" i="7"/>
  <c r="K20" i="7"/>
  <c r="L21" i="7"/>
  <c r="H21" i="7"/>
  <c r="G20" i="7"/>
  <c r="AH22" i="7" l="1"/>
  <c r="AI22" i="7"/>
  <c r="AD21" i="7"/>
  <c r="AC21" i="7"/>
  <c r="Y21" i="7"/>
  <c r="X21" i="7"/>
  <c r="T20" i="7"/>
  <c r="D19" i="7"/>
  <c r="O21" i="7"/>
  <c r="P22" i="7"/>
  <c r="K21" i="7"/>
  <c r="L22" i="7"/>
  <c r="H22" i="7"/>
  <c r="H9" i="10" s="1"/>
  <c r="F74" i="17" s="1"/>
  <c r="G21" i="7"/>
  <c r="AH23" i="7" l="1"/>
  <c r="AI23" i="7"/>
  <c r="Y22" i="7"/>
  <c r="X22" i="7"/>
  <c r="AD22" i="7"/>
  <c r="AC22" i="7"/>
  <c r="T22" i="7"/>
  <c r="S21" i="7"/>
  <c r="T21" i="7"/>
  <c r="D20" i="7"/>
  <c r="S22" i="7"/>
  <c r="O22" i="7"/>
  <c r="P23" i="7"/>
  <c r="K22" i="7"/>
  <c r="L23" i="7"/>
  <c r="H23" i="7"/>
  <c r="G22" i="7"/>
  <c r="G9" i="10" s="1"/>
  <c r="G74" i="17" s="1"/>
  <c r="D21" i="7"/>
  <c r="D9" i="10" s="1"/>
  <c r="D74" i="17" s="1"/>
  <c r="AH24" i="7" l="1"/>
  <c r="AI24" i="7"/>
  <c r="AD23" i="7"/>
  <c r="AC23" i="7"/>
  <c r="Y23" i="7"/>
  <c r="X23" i="7"/>
  <c r="T23" i="7"/>
  <c r="O23" i="7"/>
  <c r="P24" i="7"/>
  <c r="K23" i="7"/>
  <c r="L24" i="7"/>
  <c r="H24" i="7"/>
  <c r="G23" i="7"/>
  <c r="C9" i="10"/>
  <c r="E74" i="17" s="1"/>
  <c r="AH25" i="7" l="1"/>
  <c r="AI25" i="7"/>
  <c r="Y24" i="7"/>
  <c r="X24" i="7"/>
  <c r="AD24" i="7"/>
  <c r="AC24" i="7"/>
  <c r="S23" i="7"/>
  <c r="D22" i="7"/>
  <c r="O24" i="7"/>
  <c r="P25" i="7"/>
  <c r="K24" i="7"/>
  <c r="L25" i="7"/>
  <c r="H25" i="7"/>
  <c r="G24" i="7"/>
  <c r="D23" i="7"/>
  <c r="AH26" i="7" l="1"/>
  <c r="AI26" i="7"/>
  <c r="Y25" i="7"/>
  <c r="X25" i="7"/>
  <c r="AD25" i="7"/>
  <c r="AC25" i="7"/>
  <c r="S24" i="7"/>
  <c r="T24" i="7"/>
  <c r="O25" i="7"/>
  <c r="P26" i="7"/>
  <c r="K25" i="7"/>
  <c r="L26" i="7"/>
  <c r="G25" i="7"/>
  <c r="H26" i="7"/>
  <c r="AH27" i="7" l="1"/>
  <c r="AI27" i="7"/>
  <c r="Y26" i="7"/>
  <c r="X26" i="7"/>
  <c r="AD26" i="7"/>
  <c r="AC26" i="7"/>
  <c r="S26" i="7"/>
  <c r="S25" i="7"/>
  <c r="T25" i="7"/>
  <c r="D24" i="7"/>
  <c r="O26" i="7"/>
  <c r="P27" i="7"/>
  <c r="P8" i="10" s="1"/>
  <c r="J73" i="17" s="1"/>
  <c r="K26" i="7"/>
  <c r="L27" i="7"/>
  <c r="H27" i="7"/>
  <c r="G26" i="7"/>
  <c r="AH28" i="7" l="1"/>
  <c r="AI28" i="7"/>
  <c r="Y27" i="7"/>
  <c r="X27" i="7"/>
  <c r="AD27" i="7"/>
  <c r="AC27" i="7"/>
  <c r="S27" i="7"/>
  <c r="T26" i="7"/>
  <c r="D25" i="7"/>
  <c r="O27" i="7"/>
  <c r="O8" i="10" s="1"/>
  <c r="K73" i="17" s="1"/>
  <c r="P28" i="7"/>
  <c r="K27" i="7"/>
  <c r="L28" i="7"/>
  <c r="H28" i="7"/>
  <c r="G27" i="7"/>
  <c r="D26" i="7"/>
  <c r="AH29" i="7" l="1"/>
  <c r="AI29" i="7"/>
  <c r="Y28" i="7"/>
  <c r="X28" i="7"/>
  <c r="AD28" i="7"/>
  <c r="AC28" i="7"/>
  <c r="T27" i="7"/>
  <c r="O28" i="7"/>
  <c r="P29" i="7"/>
  <c r="K28" i="7"/>
  <c r="L29" i="7"/>
  <c r="H29" i="7"/>
  <c r="G28" i="7"/>
  <c r="AI30" i="7" l="1"/>
  <c r="AH30" i="7"/>
  <c r="Y29" i="7"/>
  <c r="X29" i="7"/>
  <c r="AC29" i="7"/>
  <c r="AD29" i="7"/>
  <c r="S28" i="7"/>
  <c r="T28" i="7"/>
  <c r="D27" i="7"/>
  <c r="O29" i="7"/>
  <c r="P30" i="7"/>
  <c r="K29" i="7"/>
  <c r="L30" i="7"/>
  <c r="H30" i="7"/>
  <c r="G29" i="7"/>
  <c r="AI31" i="7" l="1"/>
  <c r="AH31" i="7"/>
  <c r="AC30" i="7"/>
  <c r="AD30" i="7"/>
  <c r="Y30" i="7"/>
  <c r="X30" i="7"/>
  <c r="S29" i="7"/>
  <c r="T29" i="7"/>
  <c r="D28" i="7"/>
  <c r="S30" i="7"/>
  <c r="O30" i="7"/>
  <c r="P31" i="7"/>
  <c r="K30" i="7"/>
  <c r="L31" i="7"/>
  <c r="H31" i="7"/>
  <c r="G30" i="7"/>
  <c r="AI32" i="7" l="1"/>
  <c r="AH32" i="7"/>
  <c r="Y31" i="7"/>
  <c r="X31" i="7"/>
  <c r="AC31" i="7"/>
  <c r="AD31" i="7"/>
  <c r="T30" i="7"/>
  <c r="D29" i="7"/>
  <c r="O31" i="7"/>
  <c r="P32" i="7"/>
  <c r="K31" i="7"/>
  <c r="L32" i="7"/>
  <c r="G31" i="7"/>
  <c r="H32" i="7"/>
  <c r="D30" i="7"/>
  <c r="AI33" i="7" l="1"/>
  <c r="AH33" i="7"/>
  <c r="Y32" i="7"/>
  <c r="X32" i="7"/>
  <c r="AC32" i="7"/>
  <c r="AD32" i="7"/>
  <c r="S32" i="7"/>
  <c r="S31" i="7"/>
  <c r="T31" i="7"/>
  <c r="O32" i="7"/>
  <c r="P33" i="7"/>
  <c r="K32" i="7"/>
  <c r="L33" i="7"/>
  <c r="H33" i="7"/>
  <c r="G32" i="7"/>
  <c r="D31" i="7"/>
  <c r="AI34" i="7" l="1"/>
  <c r="AH34" i="7"/>
  <c r="AC33" i="7"/>
  <c r="AD33" i="7"/>
  <c r="Y33" i="7"/>
  <c r="X33" i="7"/>
  <c r="T33" i="7"/>
  <c r="T32" i="7"/>
  <c r="O33" i="7"/>
  <c r="P34" i="7"/>
  <c r="K33" i="7"/>
  <c r="L34" i="7"/>
  <c r="G33" i="7"/>
  <c r="H34" i="7"/>
  <c r="AI35" i="7" l="1"/>
  <c r="AH35" i="7"/>
  <c r="Y34" i="7"/>
  <c r="X34" i="7"/>
  <c r="AC34" i="7"/>
  <c r="AD34" i="7"/>
  <c r="S33" i="7"/>
  <c r="S34" i="7"/>
  <c r="D32" i="7"/>
  <c r="O34" i="7"/>
  <c r="P35" i="7"/>
  <c r="K34" i="7"/>
  <c r="L35" i="7"/>
  <c r="H35" i="7"/>
  <c r="G34" i="7"/>
  <c r="AI36" i="7" l="1"/>
  <c r="AH36" i="7"/>
  <c r="Y35" i="7"/>
  <c r="X35" i="7"/>
  <c r="AC35" i="7"/>
  <c r="AD35" i="7"/>
  <c r="T34" i="7"/>
  <c r="D33" i="7"/>
  <c r="S35" i="7"/>
  <c r="O35" i="7"/>
  <c r="P36" i="7"/>
  <c r="K35" i="7"/>
  <c r="L36" i="7"/>
  <c r="H36" i="7"/>
  <c r="G35" i="7"/>
  <c r="AI37" i="7" l="1"/>
  <c r="AH37" i="7"/>
  <c r="Y36" i="7"/>
  <c r="X36" i="7"/>
  <c r="AC36" i="7"/>
  <c r="AD36" i="7"/>
  <c r="T35" i="7"/>
  <c r="D34" i="7"/>
  <c r="O36" i="7"/>
  <c r="P37" i="7"/>
  <c r="K36" i="7"/>
  <c r="L37" i="7"/>
  <c r="H37" i="7"/>
  <c r="G36" i="7"/>
  <c r="AI38" i="7" l="1"/>
  <c r="AH38" i="7"/>
  <c r="Y37" i="7"/>
  <c r="X37" i="7"/>
  <c r="AC37" i="7"/>
  <c r="AD37" i="7"/>
  <c r="S36" i="7"/>
  <c r="T36" i="7"/>
  <c r="D35" i="7"/>
  <c r="O37" i="7"/>
  <c r="P38" i="7"/>
  <c r="K37" i="7"/>
  <c r="L38" i="7"/>
  <c r="H38" i="7"/>
  <c r="G37" i="7"/>
  <c r="D36" i="7"/>
  <c r="AI39" i="7" l="1"/>
  <c r="AH39" i="7"/>
  <c r="Y38" i="7"/>
  <c r="X38" i="7"/>
  <c r="AC38" i="7"/>
  <c r="AD38" i="7"/>
  <c r="S37" i="7"/>
  <c r="T37" i="7"/>
  <c r="O38" i="7"/>
  <c r="P39" i="7"/>
  <c r="K38" i="7"/>
  <c r="L39" i="7"/>
  <c r="H39" i="7"/>
  <c r="G38" i="7"/>
  <c r="D37" i="7"/>
  <c r="AI40" i="7" l="1"/>
  <c r="AH40" i="7"/>
  <c r="Y39" i="7"/>
  <c r="X39" i="7"/>
  <c r="AC39" i="7"/>
  <c r="AD39" i="7"/>
  <c r="T39" i="7"/>
  <c r="S38" i="7"/>
  <c r="T38" i="7"/>
  <c r="O39" i="7"/>
  <c r="P40" i="7"/>
  <c r="K39" i="7"/>
  <c r="L40" i="7"/>
  <c r="G39" i="7"/>
  <c r="H40" i="7"/>
  <c r="S39" i="7" l="1"/>
  <c r="AI41" i="7"/>
  <c r="AH41" i="7"/>
  <c r="Y40" i="7"/>
  <c r="X40" i="7"/>
  <c r="AC40" i="7"/>
  <c r="AD40" i="7"/>
  <c r="T40" i="7"/>
  <c r="D38" i="7"/>
  <c r="O40" i="7"/>
  <c r="P41" i="7"/>
  <c r="K40" i="7"/>
  <c r="L41" i="7"/>
  <c r="H41" i="7"/>
  <c r="G40" i="7"/>
  <c r="AI42" i="7" l="1"/>
  <c r="AH42" i="7"/>
  <c r="Y41" i="7"/>
  <c r="X41" i="7"/>
  <c r="AC41" i="7"/>
  <c r="AD41" i="7"/>
  <c r="S40" i="7"/>
  <c r="D39" i="7"/>
  <c r="S41" i="7"/>
  <c r="O41" i="7"/>
  <c r="P42" i="7"/>
  <c r="K41" i="7"/>
  <c r="L42" i="7"/>
  <c r="G41" i="7"/>
  <c r="H42" i="7"/>
  <c r="AI43" i="7" l="1"/>
  <c r="AH43" i="7"/>
  <c r="Y42" i="7"/>
  <c r="X42" i="7"/>
  <c r="AC42" i="7"/>
  <c r="AD42" i="7"/>
  <c r="T41" i="7"/>
  <c r="D40" i="7"/>
  <c r="O42" i="7"/>
  <c r="P43" i="7"/>
  <c r="K42" i="7"/>
  <c r="L43" i="7"/>
  <c r="H43" i="7"/>
  <c r="G42" i="7"/>
  <c r="AI44" i="7" l="1"/>
  <c r="AH44" i="7"/>
  <c r="Y43" i="7"/>
  <c r="X43" i="7"/>
  <c r="AC43" i="7"/>
  <c r="AD43" i="7"/>
  <c r="S42" i="7"/>
  <c r="T42" i="7"/>
  <c r="D41" i="7"/>
  <c r="S43" i="7"/>
  <c r="O43" i="7"/>
  <c r="P44" i="7"/>
  <c r="K43" i="7"/>
  <c r="L44" i="7"/>
  <c r="H44" i="7"/>
  <c r="G43" i="7"/>
  <c r="D42" i="7"/>
  <c r="AI45" i="7" l="1"/>
  <c r="AH45" i="7"/>
  <c r="Y44" i="7"/>
  <c r="X44" i="7"/>
  <c r="AC44" i="7"/>
  <c r="AD44" i="7"/>
  <c r="T43" i="7"/>
  <c r="O44" i="7"/>
  <c r="P45" i="7"/>
  <c r="K44" i="7"/>
  <c r="L45" i="7"/>
  <c r="H45" i="7"/>
  <c r="G44" i="7"/>
  <c r="D43" i="7"/>
  <c r="AI46" i="7" l="1"/>
  <c r="AH46" i="7"/>
  <c r="Y45" i="7"/>
  <c r="X45" i="7"/>
  <c r="AC45" i="7"/>
  <c r="AD45" i="7"/>
  <c r="T45" i="7"/>
  <c r="S44" i="7"/>
  <c r="T44" i="7"/>
  <c r="O45" i="7"/>
  <c r="P46" i="7"/>
  <c r="K45" i="7"/>
  <c r="L46" i="7"/>
  <c r="G45" i="7"/>
  <c r="H46" i="7"/>
  <c r="AI47" i="7" l="1"/>
  <c r="AH47" i="7"/>
  <c r="Y46" i="7"/>
  <c r="X46" i="7"/>
  <c r="AC46" i="7"/>
  <c r="AD46" i="7"/>
  <c r="S45" i="7"/>
  <c r="T46" i="7"/>
  <c r="D44" i="7"/>
  <c r="S46" i="7"/>
  <c r="O46" i="7"/>
  <c r="P47" i="7"/>
  <c r="K46" i="7"/>
  <c r="L47" i="7"/>
  <c r="H47" i="7"/>
  <c r="G46" i="7"/>
  <c r="D45" i="7"/>
  <c r="AI48" i="7" l="1"/>
  <c r="AH48" i="7"/>
  <c r="Y47" i="7"/>
  <c r="X47" i="7"/>
  <c r="AC47" i="7"/>
  <c r="AD47" i="7"/>
  <c r="T47" i="7"/>
  <c r="O47" i="7"/>
  <c r="P48" i="7"/>
  <c r="K47" i="7"/>
  <c r="L48" i="7"/>
  <c r="G47" i="7"/>
  <c r="H48" i="7"/>
  <c r="AI49" i="7" l="1"/>
  <c r="AH49" i="7"/>
  <c r="Y48" i="7"/>
  <c r="X48" i="7"/>
  <c r="AC48" i="7"/>
  <c r="AD48" i="7"/>
  <c r="S47" i="7"/>
  <c r="D46" i="7"/>
  <c r="O48" i="7"/>
  <c r="P49" i="7"/>
  <c r="K48" i="7"/>
  <c r="L49" i="7"/>
  <c r="H49" i="7"/>
  <c r="G48" i="7"/>
  <c r="AI50" i="7" l="1"/>
  <c r="AH50" i="7"/>
  <c r="Y49" i="7"/>
  <c r="X49" i="7"/>
  <c r="AC49" i="7"/>
  <c r="AD49" i="7"/>
  <c r="S48" i="7"/>
  <c r="T48" i="7"/>
  <c r="D47" i="7"/>
  <c r="O49" i="7"/>
  <c r="P50" i="7"/>
  <c r="K49" i="7"/>
  <c r="L50" i="7"/>
  <c r="H50" i="7"/>
  <c r="G49" i="7"/>
  <c r="D48" i="7"/>
  <c r="AI51" i="7" l="1"/>
  <c r="AH51" i="7"/>
  <c r="Y50" i="7"/>
  <c r="X50" i="7"/>
  <c r="AC50" i="7"/>
  <c r="AD50" i="7"/>
  <c r="T50" i="7"/>
  <c r="S49" i="7"/>
  <c r="T49" i="7"/>
  <c r="O50" i="7"/>
  <c r="P51" i="7"/>
  <c r="K50" i="7"/>
  <c r="L51" i="7"/>
  <c r="H51" i="7"/>
  <c r="G50" i="7"/>
  <c r="D49" i="7"/>
  <c r="AI52" i="7" l="1"/>
  <c r="AH52" i="7"/>
  <c r="AC51" i="7"/>
  <c r="AD51" i="7"/>
  <c r="Y51" i="7"/>
  <c r="X51" i="7"/>
  <c r="S50" i="7"/>
  <c r="O51" i="7"/>
  <c r="P52" i="7"/>
  <c r="K51" i="7"/>
  <c r="L52" i="7"/>
  <c r="H52" i="7"/>
  <c r="G51" i="7"/>
  <c r="AI53" i="7" l="1"/>
  <c r="AH53" i="7"/>
  <c r="Y52" i="7"/>
  <c r="X52" i="7"/>
  <c r="AC52" i="7"/>
  <c r="AD52" i="7"/>
  <c r="S51" i="7"/>
  <c r="T51" i="7"/>
  <c r="D50" i="7"/>
  <c r="O52" i="7"/>
  <c r="P53" i="7"/>
  <c r="K52" i="7"/>
  <c r="L53" i="7"/>
  <c r="H53" i="7"/>
  <c r="G52" i="7"/>
  <c r="AI54" i="7" l="1"/>
  <c r="AH54" i="7"/>
  <c r="Y53" i="7"/>
  <c r="X53" i="7"/>
  <c r="AC53" i="7"/>
  <c r="AD53" i="7"/>
  <c r="T53" i="7"/>
  <c r="S52" i="7"/>
  <c r="T52" i="7"/>
  <c r="D51" i="7"/>
  <c r="O53" i="7"/>
  <c r="P54" i="7"/>
  <c r="K53" i="7"/>
  <c r="L54" i="7"/>
  <c r="H54" i="7"/>
  <c r="G53" i="7"/>
  <c r="D52" i="7"/>
  <c r="AI55" i="7" l="1"/>
  <c r="AH55" i="7"/>
  <c r="Y54" i="7"/>
  <c r="X54" i="7"/>
  <c r="AC54" i="7"/>
  <c r="AD54" i="7"/>
  <c r="S53" i="7"/>
  <c r="S54" i="7"/>
  <c r="O54" i="7"/>
  <c r="P55" i="7"/>
  <c r="K54" i="7"/>
  <c r="L55" i="7"/>
  <c r="H55" i="7"/>
  <c r="G54" i="7"/>
  <c r="AI56" i="7" l="1"/>
  <c r="AH56" i="7"/>
  <c r="Y55" i="7"/>
  <c r="X55" i="7"/>
  <c r="AC55" i="7"/>
  <c r="AD55" i="7"/>
  <c r="T54" i="7"/>
  <c r="D53" i="7"/>
  <c r="S55" i="7"/>
  <c r="O55" i="7"/>
  <c r="P56" i="7"/>
  <c r="K55" i="7"/>
  <c r="L56" i="7"/>
  <c r="H56" i="7"/>
  <c r="G55" i="7"/>
  <c r="AI57" i="7" l="1"/>
  <c r="AH57" i="7"/>
  <c r="Y56" i="7"/>
  <c r="X56" i="7"/>
  <c r="AC56" i="7"/>
  <c r="AD56" i="7"/>
  <c r="S56" i="7"/>
  <c r="T55" i="7"/>
  <c r="D54" i="7"/>
  <c r="O56" i="7"/>
  <c r="P57" i="7"/>
  <c r="K56" i="7"/>
  <c r="L57" i="7"/>
  <c r="H57" i="7"/>
  <c r="G56" i="7"/>
  <c r="AI58" i="7" l="1"/>
  <c r="AH58" i="7"/>
  <c r="Y57" i="7"/>
  <c r="X57" i="7"/>
  <c r="AC57" i="7"/>
  <c r="AD57" i="7"/>
  <c r="S57" i="7"/>
  <c r="T56" i="7"/>
  <c r="D55" i="7"/>
  <c r="O57" i="7"/>
  <c r="P58" i="7"/>
  <c r="K57" i="7"/>
  <c r="L58" i="7"/>
  <c r="H58" i="7"/>
  <c r="G57" i="7"/>
  <c r="AI59" i="7" l="1"/>
  <c r="AH59" i="7"/>
  <c r="Y58" i="7"/>
  <c r="X58" i="7"/>
  <c r="AC58" i="7"/>
  <c r="AD58" i="7"/>
  <c r="T57" i="7"/>
  <c r="D56" i="7"/>
  <c r="O58" i="7"/>
  <c r="P59" i="7"/>
  <c r="K58" i="7"/>
  <c r="L59" i="7"/>
  <c r="H59" i="7"/>
  <c r="G58" i="7"/>
  <c r="AI60" i="7" l="1"/>
  <c r="AH60" i="7"/>
  <c r="Y59" i="7"/>
  <c r="X59" i="7"/>
  <c r="AC59" i="7"/>
  <c r="AD59" i="7"/>
  <c r="S59" i="7"/>
  <c r="S58" i="7"/>
  <c r="T58" i="7"/>
  <c r="D57" i="7"/>
  <c r="O59" i="7"/>
  <c r="P60" i="7"/>
  <c r="K59" i="7"/>
  <c r="L60" i="7"/>
  <c r="G59" i="7"/>
  <c r="H60" i="7"/>
  <c r="D58" i="7"/>
  <c r="AI61" i="7" l="1"/>
  <c r="AH61" i="7"/>
  <c r="Y60" i="7"/>
  <c r="X60" i="7"/>
  <c r="AC60" i="7"/>
  <c r="AD60" i="7"/>
  <c r="T59" i="7"/>
  <c r="O60" i="7"/>
  <c r="P61" i="7"/>
  <c r="K60" i="7"/>
  <c r="L61" i="7"/>
  <c r="H61" i="7"/>
  <c r="G60" i="7"/>
  <c r="AI62" i="7" l="1"/>
  <c r="AH62" i="7"/>
  <c r="Y61" i="7"/>
  <c r="X61" i="7"/>
  <c r="AC61" i="7"/>
  <c r="AD61" i="7"/>
  <c r="S61" i="7"/>
  <c r="S60" i="7"/>
  <c r="T60" i="7"/>
  <c r="D59" i="7"/>
  <c r="O61" i="7"/>
  <c r="P62" i="7"/>
  <c r="K61" i="7"/>
  <c r="L62" i="7"/>
  <c r="H62" i="7"/>
  <c r="G61" i="7"/>
  <c r="D60" i="7"/>
  <c r="AI63" i="7" l="1"/>
  <c r="AH63" i="7"/>
  <c r="Y62" i="7"/>
  <c r="X62" i="7"/>
  <c r="AC62" i="7"/>
  <c r="AD62" i="7"/>
  <c r="T61" i="7"/>
  <c r="O62" i="7"/>
  <c r="K62" i="7"/>
  <c r="L63" i="7"/>
  <c r="H63" i="7"/>
  <c r="G62" i="7"/>
  <c r="AI64" i="7" l="1"/>
  <c r="AH64" i="7"/>
  <c r="Y63" i="7"/>
  <c r="X63" i="7"/>
  <c r="AC63" i="7"/>
  <c r="AD63" i="7"/>
  <c r="S62" i="7"/>
  <c r="T62" i="7"/>
  <c r="P63" i="7"/>
  <c r="D61" i="7"/>
  <c r="O63" i="7"/>
  <c r="P64" i="7"/>
  <c r="K63" i="7"/>
  <c r="L64" i="7"/>
  <c r="H64" i="7"/>
  <c r="G63" i="7"/>
  <c r="AI65" i="7" l="1"/>
  <c r="AH65" i="7"/>
  <c r="Y64" i="7"/>
  <c r="X64" i="7"/>
  <c r="AC64" i="7"/>
  <c r="AD64" i="7"/>
  <c r="S63" i="7"/>
  <c r="T63" i="7"/>
  <c r="D62" i="7"/>
  <c r="O64" i="7"/>
  <c r="P65" i="7"/>
  <c r="K64" i="7"/>
  <c r="L65" i="7"/>
  <c r="H65" i="7"/>
  <c r="G64" i="7"/>
  <c r="D63" i="7"/>
  <c r="AI66" i="7" l="1"/>
  <c r="AH66" i="7"/>
  <c r="Y65" i="7"/>
  <c r="X65" i="7"/>
  <c r="AC65" i="7"/>
  <c r="AD65" i="7"/>
  <c r="S64" i="7"/>
  <c r="T64" i="7"/>
  <c r="O65" i="7"/>
  <c r="P66" i="7"/>
  <c r="K65" i="7"/>
  <c r="L66" i="7"/>
  <c r="G65" i="7"/>
  <c r="H66" i="7"/>
  <c r="AI67" i="7" l="1"/>
  <c r="AH67" i="7"/>
  <c r="Y66" i="7"/>
  <c r="X66" i="7"/>
  <c r="AC66" i="7"/>
  <c r="AD66" i="7"/>
  <c r="S65" i="7"/>
  <c r="T65" i="7"/>
  <c r="D64" i="7"/>
  <c r="O66" i="7"/>
  <c r="P67" i="7"/>
  <c r="K66" i="7"/>
  <c r="L67" i="7"/>
  <c r="H67" i="7"/>
  <c r="G66" i="7"/>
  <c r="D65" i="7"/>
  <c r="AI68" i="7" l="1"/>
  <c r="AH68" i="7"/>
  <c r="Y67" i="7"/>
  <c r="X67" i="7"/>
  <c r="AC67" i="7"/>
  <c r="AD67" i="7"/>
  <c r="S66" i="7"/>
  <c r="T66" i="7"/>
  <c r="O67" i="7"/>
  <c r="P68" i="7"/>
  <c r="K67" i="7"/>
  <c r="L68" i="7"/>
  <c r="H68" i="7"/>
  <c r="G67" i="7"/>
  <c r="AI69" i="7" l="1"/>
  <c r="AH69" i="7"/>
  <c r="Y68" i="7"/>
  <c r="X68" i="7"/>
  <c r="AC68" i="7"/>
  <c r="AD68" i="7"/>
  <c r="T68" i="7"/>
  <c r="S67" i="7"/>
  <c r="T67" i="7"/>
  <c r="D66" i="7"/>
  <c r="O68" i="7"/>
  <c r="P69" i="7"/>
  <c r="K68" i="7"/>
  <c r="L69" i="7"/>
  <c r="H69" i="7"/>
  <c r="G68" i="7"/>
  <c r="AI70" i="7" l="1"/>
  <c r="AH70" i="7"/>
  <c r="Y69" i="7"/>
  <c r="X69" i="7"/>
  <c r="AC69" i="7"/>
  <c r="AD69" i="7"/>
  <c r="S68" i="7"/>
  <c r="T69" i="7"/>
  <c r="D67" i="7"/>
  <c r="S69" i="7"/>
  <c r="O69" i="7"/>
  <c r="P70" i="7"/>
  <c r="P7" i="10" s="1"/>
  <c r="J72" i="17" s="1"/>
  <c r="K69" i="7"/>
  <c r="L70" i="7"/>
  <c r="G69" i="7"/>
  <c r="H70" i="7"/>
  <c r="D68" i="7"/>
  <c r="AI71" i="7" l="1"/>
  <c r="AH71" i="7"/>
  <c r="Y70" i="7"/>
  <c r="X70" i="7"/>
  <c r="AC70" i="7"/>
  <c r="AD70" i="7"/>
  <c r="O70" i="7"/>
  <c r="O7" i="10" s="1"/>
  <c r="K70" i="7"/>
  <c r="L71" i="7"/>
  <c r="H71" i="7"/>
  <c r="G70" i="7"/>
  <c r="K72" i="17" l="1"/>
  <c r="AI72" i="7"/>
  <c r="AH72" i="7"/>
  <c r="Y71" i="7"/>
  <c r="X71" i="7"/>
  <c r="AC71" i="7"/>
  <c r="AD71" i="7"/>
  <c r="T71" i="7"/>
  <c r="S70" i="7"/>
  <c r="T70" i="7"/>
  <c r="P71" i="7"/>
  <c r="D69" i="7"/>
  <c r="S71" i="7"/>
  <c r="O71" i="7"/>
  <c r="P72" i="7"/>
  <c r="K71" i="7"/>
  <c r="L72" i="7"/>
  <c r="H72" i="7"/>
  <c r="G71" i="7"/>
  <c r="AI73" i="7" l="1"/>
  <c r="AH73" i="7"/>
  <c r="Y72" i="7"/>
  <c r="X72" i="7"/>
  <c r="AC72" i="7"/>
  <c r="AD72" i="7"/>
  <c r="S72" i="7"/>
  <c r="D70" i="7"/>
  <c r="O72" i="7"/>
  <c r="P73" i="7"/>
  <c r="K72" i="7"/>
  <c r="L73" i="7"/>
  <c r="H73" i="7"/>
  <c r="G72" i="7"/>
  <c r="AI74" i="7" l="1"/>
  <c r="AH74" i="7"/>
  <c r="AC73" i="7"/>
  <c r="AD73" i="7"/>
  <c r="Y73" i="7"/>
  <c r="X73" i="7"/>
  <c r="T72" i="7"/>
  <c r="D71" i="7"/>
  <c r="O73" i="7"/>
  <c r="P74" i="7"/>
  <c r="K73" i="7"/>
  <c r="L74" i="7"/>
  <c r="H74" i="7"/>
  <c r="G73" i="7"/>
  <c r="AI75" i="7" l="1"/>
  <c r="AH75" i="7"/>
  <c r="Y74" i="7"/>
  <c r="X74" i="7"/>
  <c r="AC74" i="7"/>
  <c r="AD74" i="7"/>
  <c r="S74" i="7"/>
  <c r="S73" i="7"/>
  <c r="T73" i="7"/>
  <c r="D72" i="7"/>
  <c r="O74" i="7"/>
  <c r="P75" i="7"/>
  <c r="K74" i="7"/>
  <c r="L75" i="7"/>
  <c r="H75" i="7"/>
  <c r="G74" i="7"/>
  <c r="D73" i="7"/>
  <c r="AI76" i="7" l="1"/>
  <c r="AH76" i="7"/>
  <c r="Y75" i="7"/>
  <c r="X75" i="7"/>
  <c r="AC75" i="7"/>
  <c r="AD75" i="7"/>
  <c r="T75" i="7"/>
  <c r="T74" i="7"/>
  <c r="O75" i="7"/>
  <c r="P76" i="7"/>
  <c r="K75" i="7"/>
  <c r="L76" i="7"/>
  <c r="H76" i="7"/>
  <c r="G75" i="7"/>
  <c r="AI77" i="7" l="1"/>
  <c r="AH77" i="7"/>
  <c r="S75" i="7"/>
  <c r="Y76" i="7"/>
  <c r="X76" i="7"/>
  <c r="AC76" i="7"/>
  <c r="AD76" i="7"/>
  <c r="D74" i="7"/>
  <c r="O76" i="7"/>
  <c r="P77" i="7"/>
  <c r="K76" i="7"/>
  <c r="L77" i="7"/>
  <c r="H77" i="7"/>
  <c r="G76" i="7"/>
  <c r="AI78" i="7" l="1"/>
  <c r="AH78" i="7"/>
  <c r="Y77" i="7"/>
  <c r="X77" i="7"/>
  <c r="AC77" i="7"/>
  <c r="AD77" i="7"/>
  <c r="T77" i="7"/>
  <c r="S76" i="7"/>
  <c r="T76" i="7"/>
  <c r="D75" i="7"/>
  <c r="O77" i="7"/>
  <c r="P78" i="7"/>
  <c r="K77" i="7"/>
  <c r="L78" i="7"/>
  <c r="H78" i="7"/>
  <c r="G77" i="7"/>
  <c r="AI79" i="7" l="1"/>
  <c r="AH79" i="7"/>
  <c r="S77" i="7"/>
  <c r="Y78" i="7"/>
  <c r="X78" i="7"/>
  <c r="AC78" i="7"/>
  <c r="AD78" i="7"/>
  <c r="D76" i="7"/>
  <c r="O78" i="7"/>
  <c r="P79" i="7"/>
  <c r="K78" i="7"/>
  <c r="L79" i="7"/>
  <c r="H79" i="7"/>
  <c r="G78" i="7"/>
  <c r="D77" i="7"/>
  <c r="AI80" i="7" l="1"/>
  <c r="AH80" i="7"/>
  <c r="AC79" i="7"/>
  <c r="AD79" i="7"/>
  <c r="Y79" i="7"/>
  <c r="X79" i="7"/>
  <c r="S78" i="7"/>
  <c r="T78" i="7"/>
  <c r="S79" i="7"/>
  <c r="O79" i="7"/>
  <c r="P80" i="7"/>
  <c r="K79" i="7"/>
  <c r="L80" i="7"/>
  <c r="H80" i="7"/>
  <c r="G79" i="7"/>
  <c r="D78" i="7"/>
  <c r="AI81" i="7" l="1"/>
  <c r="AH81" i="7"/>
  <c r="Y80" i="7"/>
  <c r="X80" i="7"/>
  <c r="AC80" i="7"/>
  <c r="AD80" i="7"/>
  <c r="T79" i="7"/>
  <c r="O80" i="7"/>
  <c r="P81" i="7"/>
  <c r="K80" i="7"/>
  <c r="L81" i="7"/>
  <c r="H81" i="7"/>
  <c r="G80" i="7"/>
  <c r="AI82" i="7" l="1"/>
  <c r="AH82" i="7"/>
  <c r="Y81" i="7"/>
  <c r="X81" i="7"/>
  <c r="AC81" i="7"/>
  <c r="AD81" i="7"/>
  <c r="S80" i="7"/>
  <c r="T80" i="7"/>
  <c r="D79" i="7"/>
  <c r="O81" i="7"/>
  <c r="P82" i="7"/>
  <c r="K81" i="7"/>
  <c r="L82" i="7"/>
  <c r="H82" i="7"/>
  <c r="G81" i="7"/>
  <c r="D80" i="7"/>
  <c r="AI83" i="7" l="1"/>
  <c r="AH83" i="7"/>
  <c r="Y82" i="7"/>
  <c r="X82" i="7"/>
  <c r="AC82" i="7"/>
  <c r="AD82" i="7"/>
  <c r="T82" i="7"/>
  <c r="S81" i="7"/>
  <c r="T81" i="7"/>
  <c r="S82" i="7"/>
  <c r="O82" i="7"/>
  <c r="P83" i="7"/>
  <c r="K82" i="7"/>
  <c r="L83" i="7"/>
  <c r="H83" i="7"/>
  <c r="G82" i="7"/>
  <c r="AI84" i="7" l="1"/>
  <c r="AH84" i="7"/>
  <c r="Y83" i="7"/>
  <c r="X83" i="7"/>
  <c r="AC83" i="7"/>
  <c r="AD83" i="7"/>
  <c r="D81" i="7"/>
  <c r="S83" i="7"/>
  <c r="O83" i="7"/>
  <c r="P84" i="7"/>
  <c r="K83" i="7"/>
  <c r="L84" i="7"/>
  <c r="G83" i="7"/>
  <c r="H84" i="7"/>
  <c r="AI85" i="7" l="1"/>
  <c r="AH85" i="7"/>
  <c r="Y84" i="7"/>
  <c r="X84" i="7"/>
  <c r="AC84" i="7"/>
  <c r="AD84" i="7"/>
  <c r="T83" i="7"/>
  <c r="D82" i="7"/>
  <c r="O84" i="7"/>
  <c r="P85" i="7"/>
  <c r="K84" i="7"/>
  <c r="L85" i="7"/>
  <c r="H85" i="7"/>
  <c r="G84" i="7"/>
  <c r="D83" i="7"/>
  <c r="AI86" i="7" l="1"/>
  <c r="AH86" i="7"/>
  <c r="Y85" i="7"/>
  <c r="X85" i="7"/>
  <c r="AC85" i="7"/>
  <c r="AD85" i="7"/>
  <c r="T85" i="7"/>
  <c r="S84" i="7"/>
  <c r="T84" i="7"/>
  <c r="O85" i="7"/>
  <c r="P86" i="7"/>
  <c r="K85" i="7"/>
  <c r="L86" i="7"/>
  <c r="H86" i="7"/>
  <c r="G85" i="7"/>
  <c r="AI87" i="7" l="1"/>
  <c r="AH87" i="7"/>
  <c r="Y86" i="7"/>
  <c r="X86" i="7"/>
  <c r="AC86" i="7"/>
  <c r="AD86" i="7"/>
  <c r="S85" i="7"/>
  <c r="D84" i="7"/>
  <c r="O86" i="7"/>
  <c r="P87" i="7"/>
  <c r="K86" i="7"/>
  <c r="L87" i="7"/>
  <c r="H87" i="7"/>
  <c r="G86" i="7"/>
  <c r="AI88" i="7" l="1"/>
  <c r="AH88" i="7"/>
  <c r="Y87" i="7"/>
  <c r="X87" i="7"/>
  <c r="AC87" i="7"/>
  <c r="AD87" i="7"/>
  <c r="T87" i="7"/>
  <c r="S86" i="7"/>
  <c r="T86" i="7"/>
  <c r="D85" i="7"/>
  <c r="O87" i="7"/>
  <c r="P88" i="7"/>
  <c r="K87" i="7"/>
  <c r="L88" i="7"/>
  <c r="G87" i="7"/>
  <c r="H88" i="7"/>
  <c r="D86" i="7"/>
  <c r="AI89" i="7" l="1"/>
  <c r="AH89" i="7"/>
  <c r="S87" i="7"/>
  <c r="Y88" i="7"/>
  <c r="X88" i="7"/>
  <c r="AC88" i="7"/>
  <c r="AD88" i="7"/>
  <c r="T88" i="7"/>
  <c r="S88" i="7"/>
  <c r="O88" i="7"/>
  <c r="P89" i="7"/>
  <c r="K88" i="7"/>
  <c r="L89" i="7"/>
  <c r="H89" i="7"/>
  <c r="G88" i="7"/>
  <c r="D87" i="7"/>
  <c r="AI90" i="7" l="1"/>
  <c r="AH90" i="7"/>
  <c r="Y89" i="7"/>
  <c r="X89" i="7"/>
  <c r="AC89" i="7"/>
  <c r="AD89" i="7"/>
  <c r="O89" i="7"/>
  <c r="P90" i="7"/>
  <c r="K89" i="7"/>
  <c r="L90" i="7"/>
  <c r="G89" i="7"/>
  <c r="H90" i="7"/>
  <c r="AI91" i="7" l="1"/>
  <c r="AH91" i="7"/>
  <c r="Y90" i="7"/>
  <c r="X90" i="7"/>
  <c r="AC90" i="7"/>
  <c r="AD90" i="7"/>
  <c r="S90" i="7"/>
  <c r="S89" i="7"/>
  <c r="T89" i="7"/>
  <c r="D88" i="7"/>
  <c r="O90" i="7"/>
  <c r="P91" i="7"/>
  <c r="K90" i="7"/>
  <c r="L91" i="7"/>
  <c r="H91" i="7"/>
  <c r="G90" i="7"/>
  <c r="D89" i="7"/>
  <c r="AI92" i="7" l="1"/>
  <c r="AH92" i="7"/>
  <c r="Y91" i="7"/>
  <c r="X91" i="7"/>
  <c r="AC91" i="7"/>
  <c r="AD91" i="7"/>
  <c r="T90" i="7"/>
  <c r="S91" i="7"/>
  <c r="O91" i="7"/>
  <c r="P92" i="7"/>
  <c r="K91" i="7"/>
  <c r="L92" i="7"/>
  <c r="G91" i="7"/>
  <c r="H92" i="7"/>
  <c r="AI93" i="7" l="1"/>
  <c r="AH93" i="7"/>
  <c r="AC92" i="7"/>
  <c r="AD92" i="7"/>
  <c r="Y92" i="7"/>
  <c r="X92" i="7"/>
  <c r="T92" i="7"/>
  <c r="T91" i="7"/>
  <c r="D90" i="7"/>
  <c r="O92" i="7"/>
  <c r="P93" i="7"/>
  <c r="K92" i="7"/>
  <c r="L93" i="7"/>
  <c r="H93" i="7"/>
  <c r="G92" i="7"/>
  <c r="AI94" i="7" l="1"/>
  <c r="AH94" i="7"/>
  <c r="Y93" i="7"/>
  <c r="X93" i="7"/>
  <c r="AC93" i="7"/>
  <c r="AD93" i="7"/>
  <c r="S92" i="7"/>
  <c r="T93" i="7"/>
  <c r="D91" i="7"/>
  <c r="O93" i="7"/>
  <c r="P94" i="7"/>
  <c r="K93" i="7"/>
  <c r="L94" i="7"/>
  <c r="H94" i="7"/>
  <c r="G93" i="7"/>
  <c r="AI95" i="7" l="1"/>
  <c r="AH95" i="7"/>
  <c r="Y94" i="7"/>
  <c r="X94" i="7"/>
  <c r="AC94" i="7"/>
  <c r="AD94" i="7"/>
  <c r="S93" i="7"/>
  <c r="T94" i="7"/>
  <c r="D92" i="7"/>
  <c r="O94" i="7"/>
  <c r="P95" i="7"/>
  <c r="K94" i="7"/>
  <c r="L95" i="7"/>
  <c r="H95" i="7"/>
  <c r="G94" i="7"/>
  <c r="AI96" i="7" l="1"/>
  <c r="AH96" i="7"/>
  <c r="S94" i="7"/>
  <c r="Y95" i="7"/>
  <c r="X95" i="7"/>
  <c r="AC95" i="7"/>
  <c r="AD95" i="7"/>
  <c r="T95" i="7"/>
  <c r="D93" i="7"/>
  <c r="O95" i="7"/>
  <c r="P96" i="7"/>
  <c r="K95" i="7"/>
  <c r="L96" i="7"/>
  <c r="G95" i="7"/>
  <c r="H96" i="7"/>
  <c r="AI97" i="7" l="1"/>
  <c r="AH97" i="7"/>
  <c r="Y96" i="7"/>
  <c r="X96" i="7"/>
  <c r="AC96" i="7"/>
  <c r="AD96" i="7"/>
  <c r="S95" i="7"/>
  <c r="T96" i="7"/>
  <c r="D94" i="7"/>
  <c r="O96" i="7"/>
  <c r="P97" i="7"/>
  <c r="K96" i="7"/>
  <c r="L97" i="7"/>
  <c r="H97" i="7"/>
  <c r="G96" i="7"/>
  <c r="AI98" i="7" l="1"/>
  <c r="AH98" i="7"/>
  <c r="Y97" i="7"/>
  <c r="X97" i="7"/>
  <c r="AC97" i="7"/>
  <c r="AD97" i="7"/>
  <c r="S96" i="7"/>
  <c r="T97" i="7"/>
  <c r="D95" i="7"/>
  <c r="S97" i="7"/>
  <c r="O97" i="7"/>
  <c r="P98" i="7"/>
  <c r="K97" i="7"/>
  <c r="L98" i="7"/>
  <c r="H98" i="7"/>
  <c r="G97" i="7"/>
  <c r="AI99" i="7" l="1"/>
  <c r="AH99" i="7"/>
  <c r="Y98" i="7"/>
  <c r="X98" i="7"/>
  <c r="AC98" i="7"/>
  <c r="AD98" i="7"/>
  <c r="S98" i="7"/>
  <c r="D96" i="7"/>
  <c r="O98" i="7"/>
  <c r="P99" i="7"/>
  <c r="K98" i="7"/>
  <c r="L99" i="7"/>
  <c r="H99" i="7"/>
  <c r="G98" i="7"/>
  <c r="AI100" i="7" l="1"/>
  <c r="AH100" i="7"/>
  <c r="Y99" i="7"/>
  <c r="X99" i="7"/>
  <c r="AC99" i="7"/>
  <c r="AD99" i="7"/>
  <c r="T98" i="7"/>
  <c r="D97" i="7"/>
  <c r="O99" i="7"/>
  <c r="P100" i="7"/>
  <c r="K99" i="7"/>
  <c r="L100" i="7"/>
  <c r="H100" i="7"/>
  <c r="G99" i="7"/>
  <c r="AI101" i="7" l="1"/>
  <c r="AH101" i="7"/>
  <c r="Y100" i="7"/>
  <c r="X100" i="7"/>
  <c r="AC100" i="7"/>
  <c r="AD100" i="7"/>
  <c r="S100" i="7"/>
  <c r="S99" i="7"/>
  <c r="T99" i="7"/>
  <c r="D98" i="7"/>
  <c r="O100" i="7"/>
  <c r="P101" i="7"/>
  <c r="K100" i="7"/>
  <c r="L101" i="7"/>
  <c r="H101" i="7"/>
  <c r="G100" i="7"/>
  <c r="AI102" i="7" l="1"/>
  <c r="AH102" i="7"/>
  <c r="Y101" i="7"/>
  <c r="X101" i="7"/>
  <c r="AC101" i="7"/>
  <c r="AD101" i="7"/>
  <c r="T100" i="7"/>
  <c r="D99" i="7"/>
  <c r="S101" i="7"/>
  <c r="O101" i="7"/>
  <c r="P102" i="7"/>
  <c r="K101" i="7"/>
  <c r="L102" i="7"/>
  <c r="H102" i="7"/>
  <c r="G101" i="7"/>
  <c r="AI103" i="7" l="1"/>
  <c r="AH103" i="7"/>
  <c r="Y102" i="7"/>
  <c r="X102" i="7"/>
  <c r="AC102" i="7"/>
  <c r="AD102" i="7"/>
  <c r="T102" i="7"/>
  <c r="T101" i="7"/>
  <c r="D100" i="7"/>
  <c r="O102" i="7"/>
  <c r="P103" i="7"/>
  <c r="K102" i="7"/>
  <c r="L103" i="7"/>
  <c r="H103" i="7"/>
  <c r="G102" i="7"/>
  <c r="AI104" i="7" l="1"/>
  <c r="AH104" i="7"/>
  <c r="Y103" i="7"/>
  <c r="X103" i="7"/>
  <c r="AC103" i="7"/>
  <c r="AD103" i="7"/>
  <c r="S102" i="7"/>
  <c r="D101" i="7"/>
  <c r="S103" i="7"/>
  <c r="O103" i="7"/>
  <c r="P104" i="7"/>
  <c r="K103" i="7"/>
  <c r="L104" i="7"/>
  <c r="G103" i="7"/>
  <c r="H104" i="7"/>
  <c r="AI105" i="7" l="1"/>
  <c r="AH105" i="7"/>
  <c r="Y104" i="7"/>
  <c r="X104" i="7"/>
  <c r="AC104" i="7"/>
  <c r="AD104" i="7"/>
  <c r="T103" i="7"/>
  <c r="D102" i="7"/>
  <c r="S104" i="7"/>
  <c r="O104" i="7"/>
  <c r="P105" i="7"/>
  <c r="K104" i="7"/>
  <c r="L105" i="7"/>
  <c r="H105" i="7"/>
  <c r="G104" i="7"/>
  <c r="AI106" i="7" l="1"/>
  <c r="AH106" i="7"/>
  <c r="Y105" i="7"/>
  <c r="X105" i="7"/>
  <c r="AC105" i="7"/>
  <c r="AD105" i="7"/>
  <c r="T104" i="7"/>
  <c r="D103" i="7"/>
  <c r="S105" i="7"/>
  <c r="O105" i="7"/>
  <c r="P106" i="7"/>
  <c r="K105" i="7"/>
  <c r="L106" i="7"/>
  <c r="H106" i="7"/>
  <c r="G105" i="7"/>
  <c r="AI107" i="7" l="1"/>
  <c r="AH107" i="7"/>
  <c r="AC106" i="7"/>
  <c r="AD106" i="7"/>
  <c r="Y106" i="7"/>
  <c r="X106" i="7"/>
  <c r="S106" i="7"/>
  <c r="T105" i="7"/>
  <c r="D104" i="7"/>
  <c r="O106" i="7"/>
  <c r="P107" i="7"/>
  <c r="K106" i="7"/>
  <c r="L107" i="7"/>
  <c r="H107" i="7"/>
  <c r="G106" i="7"/>
  <c r="AI108" i="7" l="1"/>
  <c r="AH108" i="7"/>
  <c r="Y107" i="7"/>
  <c r="X107" i="7"/>
  <c r="AC107" i="7"/>
  <c r="AD107" i="7"/>
  <c r="T106" i="7"/>
  <c r="D105" i="7"/>
  <c r="O107" i="7"/>
  <c r="P108" i="7"/>
  <c r="K107" i="7"/>
  <c r="L108" i="7"/>
  <c r="G107" i="7"/>
  <c r="H108" i="7"/>
  <c r="AI109" i="7" l="1"/>
  <c r="AH109" i="7"/>
  <c r="Y108" i="7"/>
  <c r="X108" i="7"/>
  <c r="AC108" i="7"/>
  <c r="AD108" i="7"/>
  <c r="S107" i="7"/>
  <c r="T107" i="7"/>
  <c r="D106" i="7"/>
  <c r="O108" i="7"/>
  <c r="P109" i="7"/>
  <c r="K108" i="7"/>
  <c r="L109" i="7"/>
  <c r="H109" i="7"/>
  <c r="G108" i="7"/>
  <c r="AI110" i="7" l="1"/>
  <c r="AH110" i="7"/>
  <c r="Y109" i="7"/>
  <c r="X109" i="7"/>
  <c r="AC109" i="7"/>
  <c r="AD109" i="7"/>
  <c r="S108" i="7"/>
  <c r="T108" i="7"/>
  <c r="D107" i="7"/>
  <c r="O109" i="7"/>
  <c r="P110" i="7"/>
  <c r="K109" i="7"/>
  <c r="L110" i="7"/>
  <c r="H110" i="7"/>
  <c r="G109" i="7"/>
  <c r="AI111" i="7" l="1"/>
  <c r="AH111" i="7"/>
  <c r="Y110" i="7"/>
  <c r="X110" i="7"/>
  <c r="AC110" i="7"/>
  <c r="AD110" i="7"/>
  <c r="S110" i="7"/>
  <c r="S109" i="7"/>
  <c r="T109" i="7"/>
  <c r="D108" i="7"/>
  <c r="O110" i="7"/>
  <c r="P111" i="7"/>
  <c r="K110" i="7"/>
  <c r="L111" i="7"/>
  <c r="H111" i="7"/>
  <c r="G110" i="7"/>
  <c r="AI112" i="7" l="1"/>
  <c r="AH112" i="7"/>
  <c r="Y111" i="7"/>
  <c r="X111" i="7"/>
  <c r="AC111" i="7"/>
  <c r="AD111" i="7"/>
  <c r="T110" i="7"/>
  <c r="D109" i="7"/>
  <c r="O111" i="7"/>
  <c r="P112" i="7"/>
  <c r="K111" i="7"/>
  <c r="L112" i="7"/>
  <c r="G111" i="7"/>
  <c r="H112" i="7"/>
  <c r="AI113" i="7" l="1"/>
  <c r="AH113" i="7"/>
  <c r="Y112" i="7"/>
  <c r="X112" i="7"/>
  <c r="AC112" i="7"/>
  <c r="AD112" i="7"/>
  <c r="S111" i="7"/>
  <c r="T111" i="7"/>
  <c r="D110" i="7"/>
  <c r="D8" i="10" s="1"/>
  <c r="D73" i="17" s="1"/>
  <c r="O112" i="7"/>
  <c r="P113" i="7"/>
  <c r="K112" i="7"/>
  <c r="L113" i="7"/>
  <c r="H113" i="7"/>
  <c r="G112" i="7"/>
  <c r="C8" i="10"/>
  <c r="E73" i="17" s="1"/>
  <c r="AI114" i="7" l="1"/>
  <c r="AH114" i="7"/>
  <c r="Y113" i="7"/>
  <c r="X113" i="7"/>
  <c r="AC113" i="7"/>
  <c r="AD113" i="7"/>
  <c r="T113" i="7"/>
  <c r="S112" i="7"/>
  <c r="T112" i="7"/>
  <c r="D111" i="7"/>
  <c r="S113" i="7"/>
  <c r="O113" i="7"/>
  <c r="P114" i="7"/>
  <c r="K113" i="7"/>
  <c r="L114" i="7"/>
  <c r="G113" i="7"/>
  <c r="H114" i="7"/>
  <c r="D112" i="7"/>
  <c r="AI115" i="7" l="1"/>
  <c r="AH115" i="7"/>
  <c r="Y114" i="7"/>
  <c r="X114" i="7"/>
  <c r="AC114" i="7"/>
  <c r="AD114" i="7"/>
  <c r="T114" i="7"/>
  <c r="S114" i="7"/>
  <c r="O114" i="7"/>
  <c r="P115" i="7"/>
  <c r="K114" i="7"/>
  <c r="L115" i="7"/>
  <c r="H115" i="7"/>
  <c r="G114" i="7"/>
  <c r="D113" i="7"/>
  <c r="AI116" i="7" l="1"/>
  <c r="AH116" i="7"/>
  <c r="Y115" i="7"/>
  <c r="X115" i="7"/>
  <c r="AC115" i="7"/>
  <c r="AD115" i="7"/>
  <c r="O115" i="7"/>
  <c r="P116" i="7"/>
  <c r="K115" i="7"/>
  <c r="L116" i="7"/>
  <c r="G115" i="7"/>
  <c r="H116" i="7"/>
  <c r="D114" i="7"/>
  <c r="AI117" i="7" l="1"/>
  <c r="AH117" i="7"/>
  <c r="S115" i="7"/>
  <c r="Y116" i="7"/>
  <c r="X116" i="7"/>
  <c r="AC116" i="7"/>
  <c r="AD116" i="7"/>
  <c r="T116" i="7"/>
  <c r="T115" i="7"/>
  <c r="O116" i="7"/>
  <c r="P117" i="7"/>
  <c r="K116" i="7"/>
  <c r="L117" i="7"/>
  <c r="H117" i="7"/>
  <c r="G116" i="7"/>
  <c r="AI118" i="7" l="1"/>
  <c r="AH118" i="7"/>
  <c r="S116" i="7"/>
  <c r="Y117" i="7"/>
  <c r="X117" i="7"/>
  <c r="AC117" i="7"/>
  <c r="AD117" i="7"/>
  <c r="S117" i="7"/>
  <c r="D115" i="7"/>
  <c r="O117" i="7"/>
  <c r="P118" i="7"/>
  <c r="K117" i="7"/>
  <c r="L118" i="7"/>
  <c r="G117" i="7"/>
  <c r="H118" i="7"/>
  <c r="AI119" i="7" l="1"/>
  <c r="AH119" i="7"/>
  <c r="Y118" i="7"/>
  <c r="X118" i="7"/>
  <c r="AC118" i="7"/>
  <c r="AD118" i="7"/>
  <c r="T117" i="7"/>
  <c r="D116" i="7"/>
  <c r="S118" i="7"/>
  <c r="O118" i="7"/>
  <c r="P119" i="7"/>
  <c r="K118" i="7"/>
  <c r="L119" i="7"/>
  <c r="H119" i="7"/>
  <c r="G118" i="7"/>
  <c r="AI120" i="7" l="1"/>
  <c r="AH120" i="7"/>
  <c r="Y119" i="7"/>
  <c r="X119" i="7"/>
  <c r="AC119" i="7"/>
  <c r="AD119" i="7"/>
  <c r="T119" i="7"/>
  <c r="T118" i="7"/>
  <c r="D117" i="7"/>
  <c r="O119" i="7"/>
  <c r="P120" i="7"/>
  <c r="K119" i="7"/>
  <c r="L120" i="7"/>
  <c r="G119" i="7"/>
  <c r="H120" i="7"/>
  <c r="D118" i="7"/>
  <c r="AI121" i="7" l="1"/>
  <c r="AH121" i="7"/>
  <c r="S119" i="7"/>
  <c r="Y120" i="7"/>
  <c r="X120" i="7"/>
  <c r="AC120" i="7"/>
  <c r="AD120" i="7"/>
  <c r="O120" i="7"/>
  <c r="P121" i="7"/>
  <c r="K120" i="7"/>
  <c r="L121" i="7"/>
  <c r="H121" i="7"/>
  <c r="G120" i="7"/>
  <c r="D119" i="7"/>
  <c r="AI122" i="7" l="1"/>
  <c r="AH122" i="7"/>
  <c r="Y121" i="7"/>
  <c r="X121" i="7"/>
  <c r="AC121" i="7"/>
  <c r="AD121" i="7"/>
  <c r="S121" i="7"/>
  <c r="S120" i="7"/>
  <c r="T120" i="7"/>
  <c r="O121" i="7"/>
  <c r="P122" i="7"/>
  <c r="K121" i="7"/>
  <c r="L122" i="7"/>
  <c r="H122" i="7"/>
  <c r="G121" i="7"/>
  <c r="AI123" i="7" l="1"/>
  <c r="AH123" i="7"/>
  <c r="Y122" i="7"/>
  <c r="X122" i="7"/>
  <c r="AC122" i="7"/>
  <c r="AD122" i="7"/>
  <c r="T122" i="7"/>
  <c r="T121" i="7"/>
  <c r="D120" i="7"/>
  <c r="D5" i="10" s="1"/>
  <c r="D70" i="17" s="1"/>
  <c r="O122" i="7"/>
  <c r="P123" i="7"/>
  <c r="K122" i="7"/>
  <c r="L123" i="7"/>
  <c r="H123" i="7"/>
  <c r="G122" i="7"/>
  <c r="C5" i="10"/>
  <c r="E70" i="17" s="1"/>
  <c r="AI124" i="7" l="1"/>
  <c r="AH124" i="7"/>
  <c r="Y123" i="7"/>
  <c r="X123" i="7"/>
  <c r="AC123" i="7"/>
  <c r="AD123" i="7"/>
  <c r="S122" i="7"/>
  <c r="S123" i="7"/>
  <c r="D121" i="7"/>
  <c r="D7" i="10" s="1"/>
  <c r="D72" i="17" s="1"/>
  <c r="O123" i="7"/>
  <c r="P124" i="7"/>
  <c r="K123" i="7"/>
  <c r="L124" i="7"/>
  <c r="H124" i="7"/>
  <c r="G123" i="7"/>
  <c r="C7" i="10"/>
  <c r="E72" i="17" s="1"/>
  <c r="AI125" i="7" l="1"/>
  <c r="AH125" i="7"/>
  <c r="Y124" i="7"/>
  <c r="X124" i="7"/>
  <c r="AC124" i="7"/>
  <c r="AD124" i="7"/>
  <c r="T124" i="7"/>
  <c r="T123" i="7"/>
  <c r="D122" i="7"/>
  <c r="O124" i="7"/>
  <c r="P125" i="7"/>
  <c r="K124" i="7"/>
  <c r="L125" i="7"/>
  <c r="H125" i="7"/>
  <c r="G124" i="7"/>
  <c r="AI126" i="7" l="1"/>
  <c r="AH126" i="7"/>
  <c r="Y125" i="7"/>
  <c r="X125" i="7"/>
  <c r="AC125" i="7"/>
  <c r="AD125" i="7"/>
  <c r="S124" i="7"/>
  <c r="T125" i="7"/>
  <c r="D123" i="7"/>
  <c r="O125" i="7"/>
  <c r="P126" i="7"/>
  <c r="K125" i="7"/>
  <c r="L126" i="7"/>
  <c r="H126" i="7"/>
  <c r="G125" i="7"/>
  <c r="D124" i="7"/>
  <c r="AI127" i="7" l="1"/>
  <c r="AH127" i="7"/>
  <c r="S125" i="7"/>
  <c r="Y126" i="7"/>
  <c r="X126" i="7"/>
  <c r="AC126" i="7"/>
  <c r="AD126" i="7"/>
  <c r="S126" i="7"/>
  <c r="O126" i="7"/>
  <c r="P127" i="7"/>
  <c r="K126" i="7"/>
  <c r="L127" i="7"/>
  <c r="H127" i="7"/>
  <c r="G126" i="7"/>
  <c r="AI128" i="7" l="1"/>
  <c r="AH128" i="7"/>
  <c r="Y127" i="7"/>
  <c r="X127" i="7"/>
  <c r="AC127" i="7"/>
  <c r="AD127" i="7"/>
  <c r="T126" i="7"/>
  <c r="D125" i="7"/>
  <c r="O127" i="7"/>
  <c r="P128" i="7"/>
  <c r="K127" i="7"/>
  <c r="L128" i="7"/>
  <c r="G127" i="7"/>
  <c r="H128" i="7"/>
  <c r="AI129" i="7" l="1"/>
  <c r="AH129" i="7"/>
  <c r="Y128" i="7"/>
  <c r="X128" i="7"/>
  <c r="AC128" i="7"/>
  <c r="AD128" i="7"/>
  <c r="S127" i="7"/>
  <c r="T127" i="7"/>
  <c r="D126" i="7"/>
  <c r="O128" i="7"/>
  <c r="P129" i="7"/>
  <c r="K128" i="7"/>
  <c r="L129" i="7"/>
  <c r="H129" i="7"/>
  <c r="G128" i="7"/>
  <c r="AI130" i="7" l="1"/>
  <c r="AH130" i="7"/>
  <c r="Y129" i="7"/>
  <c r="X129" i="7"/>
  <c r="AC129" i="7"/>
  <c r="AD129" i="7"/>
  <c r="S128" i="7"/>
  <c r="T128" i="7"/>
  <c r="D127" i="7"/>
  <c r="O129" i="7"/>
  <c r="P130" i="7"/>
  <c r="K129" i="7"/>
  <c r="L130" i="7"/>
  <c r="H130" i="7"/>
  <c r="G129" i="7"/>
  <c r="AI131" i="7" l="1"/>
  <c r="AH131" i="7"/>
  <c r="Y130" i="7"/>
  <c r="X130" i="7"/>
  <c r="AC130" i="7"/>
  <c r="AD130" i="7"/>
  <c r="S129" i="7"/>
  <c r="T129" i="7"/>
  <c r="D128" i="7"/>
  <c r="O130" i="7"/>
  <c r="P131" i="7"/>
  <c r="K130" i="7"/>
  <c r="L131" i="7"/>
  <c r="H131" i="7"/>
  <c r="G130" i="7"/>
  <c r="AI132" i="7" l="1"/>
  <c r="AH132" i="7"/>
  <c r="Y131" i="7"/>
  <c r="X131" i="7"/>
  <c r="AC131" i="7"/>
  <c r="AD131" i="7"/>
  <c r="S130" i="7"/>
  <c r="T130" i="7"/>
  <c r="D129" i="7"/>
  <c r="O131" i="7"/>
  <c r="P132" i="7"/>
  <c r="K131" i="7"/>
  <c r="L132" i="7"/>
  <c r="H132" i="7"/>
  <c r="G131" i="7"/>
  <c r="D131" i="7"/>
  <c r="AI133" i="7" l="1"/>
  <c r="AH133" i="7"/>
  <c r="Y132" i="7"/>
  <c r="X132" i="7"/>
  <c r="AC132" i="7"/>
  <c r="AD132" i="7"/>
  <c r="S131" i="7"/>
  <c r="T131" i="7"/>
  <c r="D130" i="7"/>
  <c r="O132" i="7"/>
  <c r="P133" i="7"/>
  <c r="K132" i="7"/>
  <c r="L133" i="7"/>
  <c r="H133" i="7"/>
  <c r="G132" i="7"/>
  <c r="D132" i="7"/>
  <c r="AI134" i="7" l="1"/>
  <c r="AH134" i="7"/>
  <c r="Y133" i="7"/>
  <c r="X133" i="7"/>
  <c r="AC133" i="7"/>
  <c r="AD133" i="7"/>
  <c r="S132" i="7"/>
  <c r="T132" i="7"/>
  <c r="S133" i="7"/>
  <c r="O133" i="7"/>
  <c r="P134" i="7"/>
  <c r="K133" i="7"/>
  <c r="L134" i="7"/>
  <c r="G133" i="7"/>
  <c r="H134" i="7"/>
  <c r="D133" i="7"/>
  <c r="AI135" i="7" l="1"/>
  <c r="AH135" i="7"/>
  <c r="Y134" i="7"/>
  <c r="X134" i="7"/>
  <c r="AC134" i="7"/>
  <c r="AD134" i="7"/>
  <c r="T133" i="7"/>
  <c r="O134" i="7"/>
  <c r="P135" i="7"/>
  <c r="K134" i="7"/>
  <c r="L135" i="7"/>
  <c r="H135" i="7"/>
  <c r="G134" i="7"/>
  <c r="D134" i="7"/>
  <c r="AI136" i="7" l="1"/>
  <c r="AH136" i="7"/>
  <c r="Y135" i="7"/>
  <c r="X135" i="7"/>
  <c r="AC135" i="7"/>
  <c r="AD135" i="7"/>
  <c r="S135" i="7"/>
  <c r="S134" i="7"/>
  <c r="T134" i="7"/>
  <c r="O135" i="7"/>
  <c r="P136" i="7"/>
  <c r="K135" i="7"/>
  <c r="L136" i="7"/>
  <c r="G135" i="7"/>
  <c r="H136" i="7"/>
  <c r="D135" i="7"/>
  <c r="AI137" i="7" l="1"/>
  <c r="AH137" i="7"/>
  <c r="Y136" i="7"/>
  <c r="X136" i="7"/>
  <c r="AC136" i="7"/>
  <c r="AD136" i="7"/>
  <c r="T136" i="7"/>
  <c r="T135" i="7"/>
  <c r="O136" i="7"/>
  <c r="P137" i="7"/>
  <c r="K136" i="7"/>
  <c r="L137" i="7"/>
  <c r="H137" i="7"/>
  <c r="G136" i="7"/>
  <c r="D136" i="7"/>
  <c r="AI138" i="7" l="1"/>
  <c r="AH138" i="7"/>
  <c r="Y137" i="7"/>
  <c r="X137" i="7"/>
  <c r="AC137" i="7"/>
  <c r="AD137" i="7"/>
  <c r="S136" i="7"/>
  <c r="T137" i="7"/>
  <c r="O137" i="7"/>
  <c r="P138" i="7"/>
  <c r="K137" i="7"/>
  <c r="L138" i="7"/>
  <c r="H138" i="7"/>
  <c r="G137" i="7"/>
  <c r="D137" i="7"/>
  <c r="AI139" i="7" l="1"/>
  <c r="AH139" i="7"/>
  <c r="Y138" i="7"/>
  <c r="X138" i="7"/>
  <c r="AC138" i="7"/>
  <c r="AD138" i="7"/>
  <c r="S137" i="7"/>
  <c r="O138" i="7"/>
  <c r="P139" i="7"/>
  <c r="K138" i="7"/>
  <c r="L139" i="7"/>
  <c r="H139" i="7"/>
  <c r="G138" i="7"/>
  <c r="D138" i="7"/>
  <c r="AI140" i="7" l="1"/>
  <c r="AH140" i="7"/>
  <c r="Y139" i="7"/>
  <c r="X139" i="7"/>
  <c r="AC139" i="7"/>
  <c r="AD139" i="7"/>
  <c r="S139" i="7"/>
  <c r="S138" i="7"/>
  <c r="T138" i="7"/>
  <c r="O139" i="7"/>
  <c r="P140" i="7"/>
  <c r="K139" i="7"/>
  <c r="L140" i="7"/>
  <c r="G139" i="7"/>
  <c r="H140" i="7"/>
  <c r="H7" i="10" s="1"/>
  <c r="F72" i="17" s="1"/>
  <c r="D139" i="7"/>
  <c r="AI141" i="7" l="1"/>
  <c r="AH141" i="7"/>
  <c r="Y140" i="7"/>
  <c r="X140" i="7"/>
  <c r="AC140" i="7"/>
  <c r="AD140" i="7"/>
  <c r="T139" i="7"/>
  <c r="S140" i="7"/>
  <c r="O140" i="7"/>
  <c r="P141" i="7"/>
  <c r="K140" i="7"/>
  <c r="L141" i="7"/>
  <c r="H141" i="7"/>
  <c r="H5" i="10" s="1"/>
  <c r="F70" i="17" s="1"/>
  <c r="G140" i="7"/>
  <c r="G7" i="10" s="1"/>
  <c r="G72" i="17" s="1"/>
  <c r="D140" i="7"/>
  <c r="AI142" i="7" l="1"/>
  <c r="AH142" i="7"/>
  <c r="AC141" i="7"/>
  <c r="AD141" i="7"/>
  <c r="Y141" i="7"/>
  <c r="X141" i="7"/>
  <c r="T141" i="7"/>
  <c r="T140" i="7"/>
  <c r="O141" i="7"/>
  <c r="P142" i="7"/>
  <c r="K141" i="7"/>
  <c r="L142" i="7"/>
  <c r="H142" i="7"/>
  <c r="G141" i="7"/>
  <c r="G5" i="10" s="1"/>
  <c r="G70" i="17" s="1"/>
  <c r="D141" i="7"/>
  <c r="S141" i="7" l="1"/>
  <c r="AI143" i="7"/>
  <c r="AH143" i="7"/>
  <c r="Y142" i="7"/>
  <c r="X142" i="7"/>
  <c r="AC142" i="7"/>
  <c r="AD142" i="7"/>
  <c r="S142" i="7"/>
  <c r="O142" i="7"/>
  <c r="P143" i="7"/>
  <c r="K142" i="7"/>
  <c r="L143" i="7"/>
  <c r="H143" i="7"/>
  <c r="G142" i="7"/>
  <c r="D142" i="7"/>
  <c r="AI144" i="7" l="1"/>
  <c r="AH144" i="7"/>
  <c r="Y143" i="7"/>
  <c r="X143" i="7"/>
  <c r="AC143" i="7"/>
  <c r="AD143" i="7"/>
  <c r="T143" i="7"/>
  <c r="T142" i="7"/>
  <c r="S143" i="7"/>
  <c r="O143" i="7"/>
  <c r="P144" i="7"/>
  <c r="K143" i="7"/>
  <c r="L144" i="7"/>
  <c r="H144" i="7"/>
  <c r="G143" i="7"/>
  <c r="D143" i="7"/>
  <c r="AI145" i="7" l="1"/>
  <c r="AH145" i="7"/>
  <c r="Y144" i="7"/>
  <c r="X144" i="7"/>
  <c r="AC144" i="7"/>
  <c r="AD144" i="7"/>
  <c r="S144" i="7"/>
  <c r="O144" i="7"/>
  <c r="P145" i="7"/>
  <c r="K144" i="7"/>
  <c r="L145" i="7"/>
  <c r="H145" i="7"/>
  <c r="G144" i="7"/>
  <c r="D144" i="7"/>
  <c r="AI146" i="7" l="1"/>
  <c r="AH146" i="7"/>
  <c r="Y145" i="7"/>
  <c r="X145" i="7"/>
  <c r="AC145" i="7"/>
  <c r="AD145" i="7"/>
  <c r="T145" i="7"/>
  <c r="T144" i="7"/>
  <c r="S145" i="7"/>
  <c r="O145" i="7"/>
  <c r="P146" i="7"/>
  <c r="K145" i="7"/>
  <c r="L146" i="7"/>
  <c r="G145" i="7"/>
  <c r="H146" i="7"/>
  <c r="D145" i="7"/>
  <c r="AI147" i="7" l="1"/>
  <c r="AH147" i="7"/>
  <c r="Y146" i="7"/>
  <c r="X146" i="7"/>
  <c r="AC146" i="7"/>
  <c r="AD146" i="7"/>
  <c r="S146" i="7"/>
  <c r="O146" i="7"/>
  <c r="P147" i="7"/>
  <c r="K146" i="7"/>
  <c r="L147" i="7"/>
  <c r="H147" i="7"/>
  <c r="G146" i="7"/>
  <c r="D146" i="7"/>
  <c r="AI148" i="7" l="1"/>
  <c r="AH148" i="7"/>
  <c r="Y147" i="7"/>
  <c r="X147" i="7"/>
  <c r="AC147" i="7"/>
  <c r="AD147" i="7"/>
  <c r="T146" i="7"/>
  <c r="O147" i="7"/>
  <c r="P148" i="7"/>
  <c r="K147" i="7"/>
  <c r="L148" i="7"/>
  <c r="H148" i="7"/>
  <c r="G147" i="7"/>
  <c r="D147" i="7"/>
  <c r="AI149" i="7" l="1"/>
  <c r="AH149" i="7"/>
  <c r="Y148" i="7"/>
  <c r="X148" i="7"/>
  <c r="AC148" i="7"/>
  <c r="AD148" i="7"/>
  <c r="S148" i="7"/>
  <c r="S147" i="7"/>
  <c r="T147" i="7"/>
  <c r="O148" i="7"/>
  <c r="P149" i="7"/>
  <c r="K148" i="7"/>
  <c r="L149" i="7"/>
  <c r="H149" i="7"/>
  <c r="G148" i="7"/>
  <c r="D148" i="7"/>
  <c r="AI150" i="7" l="1"/>
  <c r="AH150" i="7"/>
  <c r="Y149" i="7"/>
  <c r="X149" i="7"/>
  <c r="AC149" i="7"/>
  <c r="AD149" i="7"/>
  <c r="T149" i="7"/>
  <c r="T148" i="7"/>
  <c r="S149" i="7"/>
  <c r="O149" i="7"/>
  <c r="P150" i="7"/>
  <c r="K149" i="7"/>
  <c r="L150" i="7"/>
  <c r="H150" i="7"/>
  <c r="G149" i="7"/>
  <c r="D149" i="7"/>
  <c r="AI151" i="7" l="1"/>
  <c r="AH151" i="7"/>
  <c r="Y150" i="7"/>
  <c r="X150" i="7"/>
  <c r="AC150" i="7"/>
  <c r="AD150" i="7"/>
  <c r="O150" i="7"/>
  <c r="P151" i="7"/>
  <c r="K150" i="7"/>
  <c r="L151" i="7"/>
  <c r="H151" i="7"/>
  <c r="G150" i="7"/>
  <c r="D150" i="7"/>
  <c r="AI152" i="7" l="1"/>
  <c r="AH152" i="7"/>
  <c r="Y151" i="7"/>
  <c r="X151" i="7"/>
  <c r="AC151" i="7"/>
  <c r="AD151" i="7"/>
  <c r="S150" i="7"/>
  <c r="T150" i="7"/>
  <c r="O151" i="7"/>
  <c r="P152" i="7"/>
  <c r="K151" i="7"/>
  <c r="L152" i="7"/>
  <c r="H152" i="7"/>
  <c r="G151" i="7"/>
  <c r="D151" i="7"/>
  <c r="AI153" i="7" l="1"/>
  <c r="AH153" i="7"/>
  <c r="Y152" i="7"/>
  <c r="X152" i="7"/>
  <c r="AC152" i="7"/>
  <c r="AD152" i="7"/>
  <c r="S152" i="7"/>
  <c r="S151" i="7"/>
  <c r="T151" i="7"/>
  <c r="O152" i="7"/>
  <c r="P153" i="7"/>
  <c r="K152" i="7"/>
  <c r="L153" i="7"/>
  <c r="H153" i="7"/>
  <c r="G152" i="7"/>
  <c r="D152" i="7"/>
  <c r="AI154" i="7" l="1"/>
  <c r="AH154" i="7"/>
  <c r="Y153" i="7"/>
  <c r="X153" i="7"/>
  <c r="AC153" i="7"/>
  <c r="AD153" i="7"/>
  <c r="T153" i="7"/>
  <c r="T152" i="7"/>
  <c r="O153" i="7"/>
  <c r="P154" i="7"/>
  <c r="K153" i="7"/>
  <c r="L154" i="7"/>
  <c r="G153" i="7"/>
  <c r="H154" i="7"/>
  <c r="D153" i="7"/>
  <c r="AI155" i="7" l="1"/>
  <c r="AH155" i="7"/>
  <c r="Y154" i="7"/>
  <c r="X154" i="7"/>
  <c r="AC154" i="7"/>
  <c r="AD154" i="7"/>
  <c r="S153" i="7"/>
  <c r="T154" i="7"/>
  <c r="S154" i="7"/>
  <c r="O154" i="7"/>
  <c r="P155" i="7"/>
  <c r="K154" i="7"/>
  <c r="L155" i="7"/>
  <c r="H155" i="7"/>
  <c r="G154" i="7"/>
  <c r="D154" i="7"/>
  <c r="AI156" i="7" l="1"/>
  <c r="AH156" i="7"/>
  <c r="Y155" i="7"/>
  <c r="X155" i="7"/>
  <c r="AC155" i="7"/>
  <c r="AD155" i="7"/>
  <c r="O155" i="7"/>
  <c r="P156" i="7"/>
  <c r="K155" i="7"/>
  <c r="L156" i="7"/>
  <c r="G155" i="7"/>
  <c r="H156" i="7"/>
  <c r="D155" i="7"/>
  <c r="AI157" i="7" l="1"/>
  <c r="AH157" i="7"/>
  <c r="Y156" i="7"/>
  <c r="X156" i="7"/>
  <c r="AC156" i="7"/>
  <c r="AD156" i="7"/>
  <c r="S155" i="7"/>
  <c r="T155" i="7"/>
  <c r="O156" i="7"/>
  <c r="P157" i="7"/>
  <c r="K156" i="7"/>
  <c r="L157" i="7"/>
  <c r="H157" i="7"/>
  <c r="G156" i="7"/>
  <c r="D156" i="7"/>
  <c r="AI158" i="7" l="1"/>
  <c r="AH158" i="7"/>
  <c r="Y157" i="7"/>
  <c r="X157" i="7"/>
  <c r="AC157" i="7"/>
  <c r="AD157" i="7"/>
  <c r="T157" i="7"/>
  <c r="S156" i="7"/>
  <c r="T156" i="7"/>
  <c r="O157" i="7"/>
  <c r="P158" i="7"/>
  <c r="K157" i="7"/>
  <c r="L158" i="7"/>
  <c r="H158" i="7"/>
  <c r="G157" i="7"/>
  <c r="D157" i="7"/>
  <c r="AI159" i="7" l="1"/>
  <c r="AH159" i="7"/>
  <c r="Y158" i="7"/>
  <c r="X158" i="7"/>
  <c r="AC158" i="7"/>
  <c r="AD158" i="7"/>
  <c r="S157" i="7"/>
  <c r="O158" i="7"/>
  <c r="P159" i="7"/>
  <c r="K158" i="7"/>
  <c r="L159" i="7"/>
  <c r="H159" i="7"/>
  <c r="G158" i="7"/>
  <c r="D158" i="7"/>
  <c r="AI160" i="7" l="1"/>
  <c r="AH160" i="7"/>
  <c r="Y159" i="7"/>
  <c r="X159" i="7"/>
  <c r="AC159" i="7"/>
  <c r="AD159" i="7"/>
  <c r="S158" i="7"/>
  <c r="T158" i="7"/>
  <c r="O159" i="7"/>
  <c r="P160" i="7"/>
  <c r="K159" i="7"/>
  <c r="L160" i="7"/>
  <c r="H160" i="7"/>
  <c r="G159" i="7"/>
  <c r="D159" i="7"/>
  <c r="AI161" i="7" l="1"/>
  <c r="AH161" i="7"/>
  <c r="Y160" i="7"/>
  <c r="X160" i="7"/>
  <c r="AC160" i="7"/>
  <c r="AD160" i="7"/>
  <c r="T160" i="7"/>
  <c r="S159" i="7"/>
  <c r="T159" i="7"/>
  <c r="S160" i="7"/>
  <c r="O160" i="7"/>
  <c r="P161" i="7"/>
  <c r="K160" i="7"/>
  <c r="L161" i="7"/>
  <c r="H161" i="7"/>
  <c r="G160" i="7"/>
  <c r="D160" i="7"/>
  <c r="AI162" i="7" l="1"/>
  <c r="AH162" i="7"/>
  <c r="Y161" i="7"/>
  <c r="X161" i="7"/>
  <c r="AC161" i="7"/>
  <c r="AD161" i="7"/>
  <c r="S161" i="7"/>
  <c r="O161" i="7"/>
  <c r="P162" i="7"/>
  <c r="K161" i="7"/>
  <c r="L162" i="7"/>
  <c r="G161" i="7"/>
  <c r="H162" i="7"/>
  <c r="D161" i="7"/>
  <c r="AI163" i="7" l="1"/>
  <c r="AH163" i="7"/>
  <c r="Y162" i="7"/>
  <c r="X162" i="7"/>
  <c r="AC162" i="7"/>
  <c r="AD162" i="7"/>
  <c r="T162" i="7"/>
  <c r="T161" i="7"/>
  <c r="O162" i="7"/>
  <c r="P163" i="7"/>
  <c r="K162" i="7"/>
  <c r="L163" i="7"/>
  <c r="H163" i="7"/>
  <c r="G162" i="7"/>
  <c r="D162" i="7"/>
  <c r="AI164" i="7" l="1"/>
  <c r="AH164" i="7"/>
  <c r="Y163" i="7"/>
  <c r="X163" i="7"/>
  <c r="AC163" i="7"/>
  <c r="AD163" i="7"/>
  <c r="S162" i="7"/>
  <c r="T163" i="7"/>
  <c r="O163" i="7"/>
  <c r="P164" i="7"/>
  <c r="K163" i="7"/>
  <c r="L164" i="7"/>
  <c r="H164" i="7"/>
  <c r="G163" i="7"/>
  <c r="D163" i="7"/>
  <c r="S163" i="7" l="1"/>
  <c r="AI165" i="7"/>
  <c r="AH165" i="7"/>
  <c r="Y164" i="7"/>
  <c r="X164" i="7"/>
  <c r="AC164" i="7"/>
  <c r="AD164" i="7"/>
  <c r="O164" i="7"/>
  <c r="P165" i="7"/>
  <c r="K164" i="7"/>
  <c r="L165" i="7"/>
  <c r="L5" i="10" s="1"/>
  <c r="H70" i="17" s="1"/>
  <c r="H165" i="7"/>
  <c r="G164" i="7"/>
  <c r="D164" i="7"/>
  <c r="AI166" i="7" l="1"/>
  <c r="AH166" i="7"/>
  <c r="Y165" i="7"/>
  <c r="X165" i="7"/>
  <c r="AC165" i="7"/>
  <c r="AD165" i="7"/>
  <c r="S164" i="7"/>
  <c r="T164" i="7"/>
  <c r="O165" i="7"/>
  <c r="P166" i="7"/>
  <c r="K165" i="7"/>
  <c r="K5" i="10" s="1"/>
  <c r="I70" i="17" s="1"/>
  <c r="L166" i="7"/>
  <c r="L7" i="10" s="1"/>
  <c r="H72" i="17" s="1"/>
  <c r="G165" i="7"/>
  <c r="H166" i="7"/>
  <c r="D165" i="7"/>
  <c r="V70" i="17" l="1"/>
  <c r="V72" i="17"/>
  <c r="AI167" i="7"/>
  <c r="AH167" i="7"/>
  <c r="Y166" i="7"/>
  <c r="X166" i="7"/>
  <c r="AC166" i="7"/>
  <c r="AD166" i="7"/>
  <c r="S165" i="7"/>
  <c r="T165" i="7"/>
  <c r="S166" i="7"/>
  <c r="O166" i="7"/>
  <c r="P167" i="7"/>
  <c r="K166" i="7"/>
  <c r="K7" i="10" s="1"/>
  <c r="I72" i="17" s="1"/>
  <c r="L167" i="7"/>
  <c r="L8" i="10" s="1"/>
  <c r="H73" i="17" s="1"/>
  <c r="H167" i="7"/>
  <c r="G166" i="7"/>
  <c r="D166" i="7"/>
  <c r="W72" i="17" l="1"/>
  <c r="AI168" i="7"/>
  <c r="AH168" i="7"/>
  <c r="AC167" i="7"/>
  <c r="AD167" i="7"/>
  <c r="Y167" i="7"/>
  <c r="X167" i="7"/>
  <c r="T167" i="7"/>
  <c r="T166" i="7"/>
  <c r="S167" i="7"/>
  <c r="O167" i="7"/>
  <c r="P168" i="7"/>
  <c r="K167" i="7"/>
  <c r="K8" i="10" s="1"/>
  <c r="I73" i="17" s="1"/>
  <c r="L168" i="7"/>
  <c r="L9" i="10" s="1"/>
  <c r="H168" i="7"/>
  <c r="G167" i="7"/>
  <c r="D167" i="7"/>
  <c r="H74" i="17" l="1"/>
  <c r="V74" i="17" s="1"/>
  <c r="AI169" i="7"/>
  <c r="AH169" i="7"/>
  <c r="AC168" i="7"/>
  <c r="AD168" i="7"/>
  <c r="Y168" i="7"/>
  <c r="X168" i="7"/>
  <c r="T168" i="7"/>
  <c r="O168" i="7"/>
  <c r="P169" i="7"/>
  <c r="K168" i="7"/>
  <c r="K9" i="10" s="1"/>
  <c r="L169" i="7"/>
  <c r="H169" i="7"/>
  <c r="G168" i="7"/>
  <c r="D168" i="7"/>
  <c r="I74" i="17" l="1"/>
  <c r="W74" i="17" s="1"/>
  <c r="AI170" i="7"/>
  <c r="AH170" i="7"/>
  <c r="Y169" i="7"/>
  <c r="X169" i="7"/>
  <c r="AC169" i="7"/>
  <c r="AD169" i="7"/>
  <c r="S168" i="7"/>
  <c r="T169" i="7"/>
  <c r="S169" i="7"/>
  <c r="O169" i="7"/>
  <c r="P170" i="7"/>
  <c r="K169" i="7"/>
  <c r="L170" i="7"/>
  <c r="G169" i="7"/>
  <c r="H170" i="7"/>
  <c r="D169" i="7"/>
  <c r="AI171" i="7" l="1"/>
  <c r="AH171" i="7"/>
  <c r="Y170" i="7"/>
  <c r="X170" i="7"/>
  <c r="AC170" i="7"/>
  <c r="AD170" i="7"/>
  <c r="O170" i="7"/>
  <c r="P171" i="7"/>
  <c r="K170" i="7"/>
  <c r="L171" i="7"/>
  <c r="H171" i="7"/>
  <c r="G170" i="7"/>
  <c r="D170" i="7"/>
  <c r="AI172" i="7" l="1"/>
  <c r="AH172" i="7"/>
  <c r="AC171" i="7"/>
  <c r="AD171" i="7"/>
  <c r="Y171" i="7"/>
  <c r="X171" i="7"/>
  <c r="T171" i="7"/>
  <c r="S170" i="7"/>
  <c r="T170" i="7"/>
  <c r="S171" i="7"/>
  <c r="O171" i="7"/>
  <c r="P172" i="7"/>
  <c r="K171" i="7"/>
  <c r="L172" i="7"/>
  <c r="H172" i="7"/>
  <c r="G171" i="7"/>
  <c r="D171" i="7"/>
  <c r="AI173" i="7" l="1"/>
  <c r="AH173" i="7"/>
  <c r="Y172" i="7"/>
  <c r="X172" i="7"/>
  <c r="AC172" i="7"/>
  <c r="AD172" i="7"/>
  <c r="T172" i="7"/>
  <c r="O172" i="7"/>
  <c r="P173" i="7"/>
  <c r="K172" i="7"/>
  <c r="L173" i="7"/>
  <c r="H173" i="7"/>
  <c r="G172" i="7"/>
  <c r="D172" i="7"/>
  <c r="AI174" i="7" l="1"/>
  <c r="AH174" i="7"/>
  <c r="Y173" i="7"/>
  <c r="X173" i="7"/>
  <c r="AC173" i="7"/>
  <c r="AD173" i="7"/>
  <c r="S172" i="7"/>
  <c r="T173" i="7"/>
  <c r="S173" i="7"/>
  <c r="O173" i="7"/>
  <c r="P174" i="7"/>
  <c r="K173" i="7"/>
  <c r="L174" i="7"/>
  <c r="H174" i="7"/>
  <c r="G173" i="7"/>
  <c r="D173" i="7"/>
  <c r="AI175" i="7" l="1"/>
  <c r="AH175" i="7"/>
  <c r="Y174" i="7"/>
  <c r="X174" i="7"/>
  <c r="AC174" i="7"/>
  <c r="AD174" i="7"/>
  <c r="O174" i="7"/>
  <c r="P175" i="7"/>
  <c r="K174" i="7"/>
  <c r="L175" i="7"/>
  <c r="H175" i="7"/>
  <c r="G174" i="7"/>
  <c r="D174" i="7"/>
  <c r="AI176" i="7" l="1"/>
  <c r="AH176" i="7"/>
  <c r="Y175" i="7"/>
  <c r="X175" i="7"/>
  <c r="AC175" i="7"/>
  <c r="AD175" i="7"/>
  <c r="T175" i="7"/>
  <c r="S174" i="7"/>
  <c r="T174" i="7"/>
  <c r="S175" i="7"/>
  <c r="O175" i="7"/>
  <c r="P176" i="7"/>
  <c r="K175" i="7"/>
  <c r="L176" i="7"/>
  <c r="H176" i="7"/>
  <c r="G175" i="7"/>
  <c r="D175" i="7"/>
  <c r="AI177" i="7" l="1"/>
  <c r="AH177" i="7"/>
  <c r="Y176" i="7"/>
  <c r="X176" i="7"/>
  <c r="AC176" i="7"/>
  <c r="AD176" i="7"/>
  <c r="T176" i="7"/>
  <c r="S176" i="7"/>
  <c r="O176" i="7"/>
  <c r="P177" i="7"/>
  <c r="K176" i="7"/>
  <c r="L177" i="7"/>
  <c r="H177" i="7"/>
  <c r="G176" i="7"/>
  <c r="D176" i="7"/>
  <c r="AI178" i="7" l="1"/>
  <c r="AH178" i="7"/>
  <c r="Y177" i="7"/>
  <c r="X177" i="7"/>
  <c r="AC177" i="7"/>
  <c r="AD177" i="7"/>
  <c r="O177" i="7"/>
  <c r="P178" i="7"/>
  <c r="K177" i="7"/>
  <c r="L178" i="7"/>
  <c r="H178" i="7"/>
  <c r="G177" i="7"/>
  <c r="D177" i="7"/>
  <c r="AI179" i="7" l="1"/>
  <c r="AH179" i="7"/>
  <c r="Y178" i="7"/>
  <c r="X178" i="7"/>
  <c r="AC178" i="7"/>
  <c r="AD178" i="7"/>
  <c r="T178" i="7"/>
  <c r="S177" i="7"/>
  <c r="T177" i="7"/>
  <c r="S178" i="7"/>
  <c r="O178" i="7"/>
  <c r="P179" i="7"/>
  <c r="K178" i="7"/>
  <c r="L179" i="7"/>
  <c r="H179" i="7"/>
  <c r="G178" i="7"/>
  <c r="D178" i="7"/>
  <c r="AI180" i="7" l="1"/>
  <c r="AH180" i="7"/>
  <c r="AC179" i="7"/>
  <c r="AD179" i="7"/>
  <c r="Y179" i="7"/>
  <c r="X179" i="7"/>
  <c r="O179" i="7"/>
  <c r="P180" i="7"/>
  <c r="K179" i="7"/>
  <c r="L180" i="7"/>
  <c r="H180" i="7"/>
  <c r="G179" i="7"/>
  <c r="D179" i="7"/>
  <c r="AI181" i="7" l="1"/>
  <c r="AH181" i="7"/>
  <c r="Y180" i="7"/>
  <c r="X180" i="7"/>
  <c r="AC180" i="7"/>
  <c r="AD180" i="7"/>
  <c r="S180" i="7"/>
  <c r="S179" i="7"/>
  <c r="T179" i="7"/>
  <c r="O180" i="7"/>
  <c r="P181" i="7"/>
  <c r="K180" i="7"/>
  <c r="L181" i="7"/>
  <c r="H181" i="7"/>
  <c r="G180" i="7"/>
  <c r="D180" i="7"/>
  <c r="AI182" i="7" l="1"/>
  <c r="AH182" i="7"/>
  <c r="Y181" i="7"/>
  <c r="X181" i="7"/>
  <c r="AC181" i="7"/>
  <c r="AD181" i="7"/>
  <c r="S181" i="7"/>
  <c r="T180" i="7"/>
  <c r="O181" i="7"/>
  <c r="P182" i="7"/>
  <c r="K181" i="7"/>
  <c r="L182" i="7"/>
  <c r="H182" i="7"/>
  <c r="G181" i="7"/>
  <c r="D181" i="7"/>
  <c r="AI183" i="7" l="1"/>
  <c r="AH183" i="7"/>
  <c r="Y182" i="7"/>
  <c r="X182" i="7"/>
  <c r="AC182" i="7"/>
  <c r="AD182" i="7"/>
  <c r="T182" i="7"/>
  <c r="T181" i="7"/>
  <c r="S182" i="7"/>
  <c r="O182" i="7"/>
  <c r="P183" i="7"/>
  <c r="K182" i="7"/>
  <c r="L183" i="7"/>
  <c r="H183" i="7"/>
  <c r="G182" i="7"/>
  <c r="D182" i="7"/>
  <c r="AI184" i="7" l="1"/>
  <c r="AH184" i="7"/>
  <c r="Y183" i="7"/>
  <c r="X183" i="7"/>
  <c r="AC183" i="7"/>
  <c r="AD183" i="7"/>
  <c r="T183" i="7"/>
  <c r="O183" i="7"/>
  <c r="P184" i="7"/>
  <c r="K183" i="7"/>
  <c r="L184" i="7"/>
  <c r="H184" i="7"/>
  <c r="G183" i="7"/>
  <c r="D183" i="7"/>
  <c r="AI185" i="7" l="1"/>
  <c r="AH185" i="7"/>
  <c r="Y184" i="7"/>
  <c r="X184" i="7"/>
  <c r="AC184" i="7"/>
  <c r="AD184" i="7"/>
  <c r="S183" i="7"/>
  <c r="T184" i="7"/>
  <c r="S184" i="7"/>
  <c r="O184" i="7"/>
  <c r="P185" i="7"/>
  <c r="K184" i="7"/>
  <c r="L185" i="7"/>
  <c r="H185" i="7"/>
  <c r="G184" i="7"/>
  <c r="D184" i="7"/>
  <c r="AI186" i="7" l="1"/>
  <c r="AH186" i="7"/>
  <c r="Y185" i="7"/>
  <c r="X185" i="7"/>
  <c r="AC185" i="7"/>
  <c r="AD185" i="7"/>
  <c r="O185" i="7"/>
  <c r="P186" i="7"/>
  <c r="K185" i="7"/>
  <c r="L186" i="7"/>
  <c r="H186" i="7"/>
  <c r="G185" i="7"/>
  <c r="D185" i="7"/>
  <c r="AI187" i="7" l="1"/>
  <c r="AH187" i="7"/>
  <c r="Y186" i="7"/>
  <c r="X186" i="7"/>
  <c r="AC186" i="7"/>
  <c r="AD186" i="7"/>
  <c r="S185" i="7"/>
  <c r="T185" i="7"/>
  <c r="S186" i="7"/>
  <c r="O186" i="7"/>
  <c r="P187" i="7"/>
  <c r="K186" i="7"/>
  <c r="L187" i="7"/>
  <c r="H187" i="7"/>
  <c r="G186" i="7"/>
  <c r="D186" i="7"/>
  <c r="AI188" i="7" l="1"/>
  <c r="AH188" i="7"/>
  <c r="Y187" i="7"/>
  <c r="X187" i="7"/>
  <c r="AC187" i="7"/>
  <c r="AD187" i="7"/>
  <c r="T187" i="7"/>
  <c r="T186" i="7"/>
  <c r="O187" i="7"/>
  <c r="P188" i="7"/>
  <c r="K187" i="7"/>
  <c r="L188" i="7"/>
  <c r="H188" i="7"/>
  <c r="G187" i="7"/>
  <c r="D187" i="7"/>
  <c r="AI189" i="7" l="1"/>
  <c r="AH189" i="7"/>
  <c r="Y188" i="7"/>
  <c r="X188" i="7"/>
  <c r="AC188" i="7"/>
  <c r="AD188" i="7"/>
  <c r="S187" i="7"/>
  <c r="T188" i="7"/>
  <c r="S188" i="7"/>
  <c r="O188" i="7"/>
  <c r="P189" i="7"/>
  <c r="K188" i="7"/>
  <c r="L189" i="7"/>
  <c r="H189" i="7"/>
  <c r="G188" i="7"/>
  <c r="D188" i="7"/>
  <c r="AI190" i="7" l="1"/>
  <c r="AH190" i="7"/>
  <c r="Y189" i="7"/>
  <c r="X189" i="7"/>
  <c r="AC189" i="7"/>
  <c r="AD189" i="7"/>
  <c r="S189" i="7"/>
  <c r="O189" i="7"/>
  <c r="P190" i="7"/>
  <c r="K189" i="7"/>
  <c r="L190" i="7"/>
  <c r="H190" i="7"/>
  <c r="G189" i="7"/>
  <c r="D189" i="7"/>
  <c r="AI191" i="7" l="1"/>
  <c r="AH191" i="7"/>
  <c r="Y190" i="7"/>
  <c r="X190" i="7"/>
  <c r="AC190" i="7"/>
  <c r="AD190" i="7"/>
  <c r="T190" i="7"/>
  <c r="T189" i="7"/>
  <c r="S190" i="7"/>
  <c r="O190" i="7"/>
  <c r="P191" i="7"/>
  <c r="K190" i="7"/>
  <c r="L191" i="7"/>
  <c r="H191" i="7"/>
  <c r="G190" i="7"/>
  <c r="D190" i="7"/>
  <c r="AI192" i="7" l="1"/>
  <c r="AH192" i="7"/>
  <c r="Y191" i="7"/>
  <c r="X191" i="7"/>
  <c r="AC191" i="7"/>
  <c r="AD191" i="7"/>
  <c r="S191" i="7"/>
  <c r="O191" i="7"/>
  <c r="P192" i="7"/>
  <c r="K191" i="7"/>
  <c r="L192" i="7"/>
  <c r="H192" i="7"/>
  <c r="G191" i="7"/>
  <c r="D191" i="7"/>
  <c r="AI193" i="7" l="1"/>
  <c r="AH193" i="7"/>
  <c r="Y192" i="7"/>
  <c r="X192" i="7"/>
  <c r="AC192" i="7"/>
  <c r="AD192" i="7"/>
  <c r="T191" i="7"/>
  <c r="O192" i="7"/>
  <c r="P193" i="7"/>
  <c r="K192" i="7"/>
  <c r="L193" i="7"/>
  <c r="H193" i="7"/>
  <c r="G192" i="7"/>
  <c r="D192" i="7"/>
  <c r="AI194" i="7" l="1"/>
  <c r="AH194" i="7"/>
  <c r="Y193" i="7"/>
  <c r="X193" i="7"/>
  <c r="AC193" i="7"/>
  <c r="AD193" i="7"/>
  <c r="S193" i="7"/>
  <c r="S192" i="7"/>
  <c r="T192" i="7"/>
  <c r="O193" i="7"/>
  <c r="P194" i="7"/>
  <c r="K193" i="7"/>
  <c r="L194" i="7"/>
  <c r="H194" i="7"/>
  <c r="G193" i="7"/>
  <c r="D193" i="7"/>
  <c r="AI195" i="7" l="1"/>
  <c r="AH195" i="7"/>
  <c r="Y194" i="7"/>
  <c r="X194" i="7"/>
  <c r="AC194" i="7"/>
  <c r="AD194" i="7"/>
  <c r="T194" i="7"/>
  <c r="T193" i="7"/>
  <c r="S194" i="7"/>
  <c r="O194" i="7"/>
  <c r="P195" i="7"/>
  <c r="K194" i="7"/>
  <c r="L195" i="7"/>
  <c r="H195" i="7"/>
  <c r="G194" i="7"/>
  <c r="D194" i="7"/>
  <c r="AI196" i="7" l="1"/>
  <c r="AH196" i="7"/>
  <c r="Y195" i="7"/>
  <c r="X195" i="7"/>
  <c r="AC195" i="7"/>
  <c r="AD195" i="7"/>
  <c r="T195" i="7"/>
  <c r="O195" i="7"/>
  <c r="P196" i="7"/>
  <c r="K195" i="7"/>
  <c r="L196" i="7"/>
  <c r="H196" i="7"/>
  <c r="G195" i="7"/>
  <c r="D195" i="7"/>
  <c r="AI197" i="7" l="1"/>
  <c r="AH197" i="7"/>
  <c r="Y196" i="7"/>
  <c r="X196" i="7"/>
  <c r="AC196" i="7"/>
  <c r="AD196" i="7"/>
  <c r="S195" i="7"/>
  <c r="S196" i="7"/>
  <c r="O196" i="7"/>
  <c r="P197" i="7"/>
  <c r="K196" i="7"/>
  <c r="L197" i="7"/>
  <c r="H197" i="7"/>
  <c r="G196" i="7"/>
  <c r="D196" i="7"/>
  <c r="AI198" i="7" l="1"/>
  <c r="AH198" i="7"/>
  <c r="AC197" i="7"/>
  <c r="AD197" i="7"/>
  <c r="Y197" i="7"/>
  <c r="X197" i="7"/>
  <c r="T197" i="7"/>
  <c r="T196" i="7"/>
  <c r="S197" i="7"/>
  <c r="O197" i="7"/>
  <c r="P198" i="7"/>
  <c r="K197" i="7"/>
  <c r="L198" i="7"/>
  <c r="H198" i="7"/>
  <c r="G197" i="7"/>
  <c r="D197" i="7"/>
  <c r="AI199" i="7" l="1"/>
  <c r="AH199" i="7"/>
  <c r="Y198" i="7"/>
  <c r="X198" i="7"/>
  <c r="AC198" i="7"/>
  <c r="AD198" i="7"/>
  <c r="S198" i="7"/>
  <c r="O198" i="7"/>
  <c r="P199" i="7"/>
  <c r="K198" i="7"/>
  <c r="L199" i="7"/>
  <c r="H199" i="7"/>
  <c r="G198" i="7"/>
  <c r="D198" i="7"/>
  <c r="AI200" i="7" l="1"/>
  <c r="AH200" i="7"/>
  <c r="Y199" i="7"/>
  <c r="X199" i="7"/>
  <c r="AC199" i="7"/>
  <c r="AD199" i="7"/>
  <c r="T199" i="7"/>
  <c r="T198" i="7"/>
  <c r="S199" i="7"/>
  <c r="O199" i="7"/>
  <c r="P200" i="7"/>
  <c r="K199" i="7"/>
  <c r="L200" i="7"/>
  <c r="G199" i="7"/>
  <c r="H200" i="7"/>
  <c r="D199" i="7"/>
  <c r="AI201" i="7" l="1"/>
  <c r="AH201" i="7"/>
  <c r="Y200" i="7"/>
  <c r="X200" i="7"/>
  <c r="AC200" i="7"/>
  <c r="AD200" i="7"/>
  <c r="S200" i="7"/>
  <c r="O200" i="7"/>
  <c r="P201" i="7"/>
  <c r="K200" i="7"/>
  <c r="L201" i="7"/>
  <c r="H201" i="7"/>
  <c r="G200" i="7"/>
  <c r="D200" i="7"/>
  <c r="AI202" i="7" l="1"/>
  <c r="AH202" i="7"/>
  <c r="Y201" i="7"/>
  <c r="X201" i="7"/>
  <c r="AC201" i="7"/>
  <c r="AD201" i="7"/>
  <c r="T201" i="7"/>
  <c r="T200" i="7"/>
  <c r="S201" i="7"/>
  <c r="O201" i="7"/>
  <c r="P202" i="7"/>
  <c r="K201" i="7"/>
  <c r="L202" i="7"/>
  <c r="G201" i="7"/>
  <c r="H202" i="7"/>
  <c r="D201" i="7"/>
  <c r="AI203" i="7" l="1"/>
  <c r="AH203" i="7"/>
  <c r="Y202" i="7"/>
  <c r="X202" i="7"/>
  <c r="AC202" i="7"/>
  <c r="AD202" i="7"/>
  <c r="O202" i="7"/>
  <c r="P203" i="7"/>
  <c r="K202" i="7"/>
  <c r="L203" i="7"/>
  <c r="H203" i="7"/>
  <c r="G202" i="7"/>
  <c r="D202" i="7"/>
  <c r="AI204" i="7" l="1"/>
  <c r="AH204" i="7"/>
  <c r="Y203" i="7"/>
  <c r="X203" i="7"/>
  <c r="AC203" i="7"/>
  <c r="AD203" i="7"/>
  <c r="S202" i="7"/>
  <c r="T202" i="7"/>
  <c r="O203" i="7"/>
  <c r="P204" i="7"/>
  <c r="K203" i="7"/>
  <c r="L204" i="7"/>
  <c r="H204" i="7"/>
  <c r="G203" i="7"/>
  <c r="D203" i="7"/>
  <c r="AI205" i="7" l="1"/>
  <c r="AH205" i="7"/>
  <c r="Y204" i="7"/>
  <c r="X204" i="7"/>
  <c r="AC204" i="7"/>
  <c r="AD204" i="7"/>
  <c r="S203" i="7"/>
  <c r="T203" i="7"/>
  <c r="O204" i="7"/>
  <c r="P205" i="7"/>
  <c r="K204" i="7"/>
  <c r="L205" i="7"/>
  <c r="H205" i="7"/>
  <c r="G204" i="7"/>
  <c r="D204" i="7"/>
  <c r="AI206" i="7" l="1"/>
  <c r="AH206" i="7"/>
  <c r="Y205" i="7"/>
  <c r="X205" i="7"/>
  <c r="AC205" i="7"/>
  <c r="AD205" i="7"/>
  <c r="S204" i="7"/>
  <c r="T204" i="7"/>
  <c r="S205" i="7"/>
  <c r="O205" i="7"/>
  <c r="P206" i="7"/>
  <c r="K205" i="7"/>
  <c r="L206" i="7"/>
  <c r="H206" i="7"/>
  <c r="G205" i="7"/>
  <c r="D205" i="7"/>
  <c r="AI207" i="7" l="1"/>
  <c r="AH207" i="7"/>
  <c r="Y206" i="7"/>
  <c r="X206" i="7"/>
  <c r="AC206" i="7"/>
  <c r="AD206" i="7"/>
  <c r="T206" i="7"/>
  <c r="T205" i="7"/>
  <c r="S206" i="7"/>
  <c r="O206" i="7"/>
  <c r="P207" i="7"/>
  <c r="K206" i="7"/>
  <c r="L207" i="7"/>
  <c r="H207" i="7"/>
  <c r="G206" i="7"/>
  <c r="D206" i="7"/>
  <c r="AI208" i="7" l="1"/>
  <c r="AH208" i="7"/>
  <c r="Y207" i="7"/>
  <c r="X207" i="7"/>
  <c r="AC207" i="7"/>
  <c r="AD207" i="7"/>
  <c r="O207" i="7"/>
  <c r="P208" i="7"/>
  <c r="K207" i="7"/>
  <c r="L208" i="7"/>
  <c r="H208" i="7"/>
  <c r="G207" i="7"/>
  <c r="D207" i="7"/>
  <c r="AI209" i="7" l="1"/>
  <c r="AH209" i="7"/>
  <c r="Y208" i="7"/>
  <c r="X208" i="7"/>
  <c r="AC208" i="7"/>
  <c r="AD208" i="7"/>
  <c r="S207" i="7"/>
  <c r="T207" i="7"/>
  <c r="O208" i="7"/>
  <c r="P209" i="7"/>
  <c r="K208" i="7"/>
  <c r="L209" i="7"/>
  <c r="H209" i="7"/>
  <c r="G208" i="7"/>
  <c r="D208" i="7"/>
  <c r="AI210" i="7" l="1"/>
  <c r="AH210" i="7"/>
  <c r="Y209" i="7"/>
  <c r="X209" i="7"/>
  <c r="AC209" i="7"/>
  <c r="AD209" i="7"/>
  <c r="S208" i="7"/>
  <c r="T209" i="7"/>
  <c r="T208" i="7"/>
  <c r="O209" i="7"/>
  <c r="P210" i="7"/>
  <c r="K209" i="7"/>
  <c r="L210" i="7"/>
  <c r="H210" i="7"/>
  <c r="G209" i="7"/>
  <c r="D209" i="7"/>
  <c r="AI211" i="7" l="1"/>
  <c r="AH211" i="7"/>
  <c r="Y210" i="7"/>
  <c r="X210" i="7"/>
  <c r="AC210" i="7"/>
  <c r="AD210" i="7"/>
  <c r="S209" i="7"/>
  <c r="S210" i="7"/>
  <c r="O210" i="7"/>
  <c r="P211" i="7"/>
  <c r="K210" i="7"/>
  <c r="L211" i="7"/>
  <c r="H211" i="7"/>
  <c r="G210" i="7"/>
  <c r="D210" i="7"/>
  <c r="AI212" i="7" l="1"/>
  <c r="AH212" i="7"/>
  <c r="Y211" i="7"/>
  <c r="X211" i="7"/>
  <c r="AC211" i="7"/>
  <c r="AD211" i="7"/>
  <c r="T210" i="7"/>
  <c r="S211" i="7"/>
  <c r="O211" i="7"/>
  <c r="P212" i="7"/>
  <c r="K211" i="7"/>
  <c r="L212" i="7"/>
  <c r="H212" i="7"/>
  <c r="G211" i="7"/>
  <c r="D211" i="7"/>
  <c r="AI213" i="7" l="1"/>
  <c r="AH213" i="7"/>
  <c r="AC212" i="7"/>
  <c r="AD212" i="7"/>
  <c r="Y212" i="7"/>
  <c r="X212" i="7"/>
  <c r="T211" i="7"/>
  <c r="O212" i="7"/>
  <c r="P213" i="7"/>
  <c r="K212" i="7"/>
  <c r="L213" i="7"/>
  <c r="H213" i="7"/>
  <c r="G212" i="7"/>
  <c r="D212" i="7"/>
  <c r="AI214" i="7" l="1"/>
  <c r="AH214" i="7"/>
  <c r="Y213" i="7"/>
  <c r="X213" i="7"/>
  <c r="AC213" i="7"/>
  <c r="AD213" i="7"/>
  <c r="S212" i="7"/>
  <c r="T212" i="7"/>
  <c r="O213" i="7"/>
  <c r="P214" i="7"/>
  <c r="K213" i="7"/>
  <c r="L214" i="7"/>
  <c r="H214" i="7"/>
  <c r="G213" i="7"/>
  <c r="D213" i="7"/>
  <c r="AI215" i="7" l="1"/>
  <c r="AH215" i="7"/>
  <c r="Y214" i="7"/>
  <c r="X214" i="7"/>
  <c r="AC214" i="7"/>
  <c r="AD214" i="7"/>
  <c r="S214" i="7"/>
  <c r="S213" i="7"/>
  <c r="T213" i="7"/>
  <c r="O214" i="7"/>
  <c r="P215" i="7"/>
  <c r="K214" i="7"/>
  <c r="L215" i="7"/>
  <c r="H215" i="7"/>
  <c r="G214" i="7"/>
  <c r="D214" i="7"/>
  <c r="AI216" i="7" l="1"/>
  <c r="AH216" i="7"/>
  <c r="Y215" i="7"/>
  <c r="X215" i="7"/>
  <c r="AC215" i="7"/>
  <c r="AD215" i="7"/>
  <c r="T215" i="7"/>
  <c r="T214" i="7"/>
  <c r="S215" i="7"/>
  <c r="O215" i="7"/>
  <c r="P216" i="7"/>
  <c r="K215" i="7"/>
  <c r="L216" i="7"/>
  <c r="H216" i="7"/>
  <c r="G215" i="7"/>
  <c r="D215" i="7"/>
  <c r="AI217" i="7" l="1"/>
  <c r="AH217" i="7"/>
  <c r="Y216" i="7"/>
  <c r="X216" i="7"/>
  <c r="AC216" i="7"/>
  <c r="AD216" i="7"/>
  <c r="O216" i="7"/>
  <c r="P217" i="7"/>
  <c r="K216" i="7"/>
  <c r="L217" i="7"/>
  <c r="H217" i="7"/>
  <c r="G216" i="7"/>
  <c r="D216" i="7"/>
  <c r="AI218" i="7" l="1"/>
  <c r="AH218" i="7"/>
  <c r="Y217" i="7"/>
  <c r="X217" i="7"/>
  <c r="AC217" i="7"/>
  <c r="AD217" i="7"/>
  <c r="S217" i="7"/>
  <c r="S216" i="7"/>
  <c r="T216" i="7"/>
  <c r="O217" i="7"/>
  <c r="P218" i="7"/>
  <c r="K217" i="7"/>
  <c r="L218" i="7"/>
  <c r="H218" i="7"/>
  <c r="G217" i="7"/>
  <c r="D217" i="7"/>
  <c r="AI219" i="7" l="1"/>
  <c r="AH219" i="7"/>
  <c r="Y218" i="7"/>
  <c r="X218" i="7"/>
  <c r="AC218" i="7"/>
  <c r="AD218" i="7"/>
  <c r="T218" i="7"/>
  <c r="T217" i="7"/>
  <c r="O218" i="7"/>
  <c r="P219" i="7"/>
  <c r="K218" i="7"/>
  <c r="L219" i="7"/>
  <c r="H219" i="7"/>
  <c r="G218" i="7"/>
  <c r="D218" i="7"/>
  <c r="AI220" i="7" l="1"/>
  <c r="AH220" i="7"/>
  <c r="S218" i="7"/>
  <c r="AC219" i="7"/>
  <c r="AD219" i="7"/>
  <c r="Y219" i="7"/>
  <c r="X219" i="7"/>
  <c r="T219" i="7"/>
  <c r="O219" i="7"/>
  <c r="P220" i="7"/>
  <c r="K219" i="7"/>
  <c r="L220" i="7"/>
  <c r="H220" i="7"/>
  <c r="G219" i="7"/>
  <c r="D219" i="7"/>
  <c r="S219" i="7" l="1"/>
  <c r="AI221" i="7"/>
  <c r="AH221" i="7"/>
  <c r="Y220" i="7"/>
  <c r="X220" i="7"/>
  <c r="AC220" i="7"/>
  <c r="AD220" i="7"/>
  <c r="O220" i="7"/>
  <c r="P221" i="7"/>
  <c r="K220" i="7"/>
  <c r="L221" i="7"/>
  <c r="H221" i="7"/>
  <c r="G220" i="7"/>
  <c r="D220" i="7"/>
  <c r="AI222" i="7" l="1"/>
  <c r="AH222" i="7"/>
  <c r="Y221" i="7"/>
  <c r="X221" i="7"/>
  <c r="AC221" i="7"/>
  <c r="AD221" i="7"/>
  <c r="T221" i="7"/>
  <c r="S220" i="7"/>
  <c r="T220" i="7"/>
  <c r="O221" i="7"/>
  <c r="P222" i="7"/>
  <c r="K221" i="7"/>
  <c r="L222" i="7"/>
  <c r="H222" i="7"/>
  <c r="H6" i="10" s="1"/>
  <c r="F71" i="17" s="1"/>
  <c r="G221" i="7"/>
  <c r="D221" i="7"/>
  <c r="D6" i="10" s="1"/>
  <c r="D71" i="17" s="1"/>
  <c r="D75" i="17" l="1"/>
  <c r="D11" i="10"/>
  <c r="AI223" i="7"/>
  <c r="AH223" i="7"/>
  <c r="Y222" i="7"/>
  <c r="X222" i="7"/>
  <c r="AC222" i="7"/>
  <c r="AD222" i="7"/>
  <c r="S221" i="7"/>
  <c r="S222" i="7"/>
  <c r="O222" i="7"/>
  <c r="P223" i="7"/>
  <c r="K222" i="7"/>
  <c r="L223" i="7"/>
  <c r="L6" i="10" s="1"/>
  <c r="H71" i="17" s="1"/>
  <c r="H75" i="17" s="1"/>
  <c r="H223" i="7"/>
  <c r="G222" i="7"/>
  <c r="G6" i="10" s="1"/>
  <c r="G71" i="17" s="1"/>
  <c r="C6" i="10"/>
  <c r="E71" i="17" s="1"/>
  <c r="D222" i="7"/>
  <c r="E75" i="17" l="1"/>
  <c r="L11" i="10"/>
  <c r="C11" i="10"/>
  <c r="AI224" i="7"/>
  <c r="AH224" i="7"/>
  <c r="Y223" i="7"/>
  <c r="X223" i="7"/>
  <c r="AC223" i="7"/>
  <c r="AD223" i="7"/>
  <c r="T223" i="7"/>
  <c r="T222" i="7"/>
  <c r="O223" i="7"/>
  <c r="P224" i="7"/>
  <c r="P6" i="10" s="1"/>
  <c r="J71" i="17" s="1"/>
  <c r="J75" i="17" s="1"/>
  <c r="K223" i="7"/>
  <c r="K6" i="10" s="1"/>
  <c r="I71" i="17" s="1"/>
  <c r="I75" i="17" s="1"/>
  <c r="L224" i="7"/>
  <c r="H224" i="7"/>
  <c r="G223" i="7"/>
  <c r="D223" i="7"/>
  <c r="P11" i="10" l="1"/>
  <c r="K11" i="10"/>
  <c r="AI225" i="7"/>
  <c r="AH225" i="7"/>
  <c r="Y224" i="7"/>
  <c r="X224" i="7"/>
  <c r="AC224" i="7"/>
  <c r="AD224" i="7"/>
  <c r="S223" i="7"/>
  <c r="T224" i="7"/>
  <c r="S224" i="7"/>
  <c r="O224" i="7"/>
  <c r="O6" i="10" s="1"/>
  <c r="K71" i="17" s="1"/>
  <c r="K75" i="17" s="1"/>
  <c r="P225" i="7"/>
  <c r="K224" i="7"/>
  <c r="L225" i="7"/>
  <c r="H225" i="7"/>
  <c r="G224" i="7"/>
  <c r="D224" i="7"/>
  <c r="O11" i="10" l="1"/>
  <c r="AI226" i="7"/>
  <c r="AH226" i="7"/>
  <c r="Y225" i="7"/>
  <c r="X225" i="7"/>
  <c r="AC225" i="7"/>
  <c r="AD225" i="7"/>
  <c r="O225" i="7"/>
  <c r="P226" i="7"/>
  <c r="K225" i="7"/>
  <c r="L226" i="7"/>
  <c r="G225" i="7"/>
  <c r="H226" i="7"/>
  <c r="D225" i="7"/>
  <c r="AI227" i="7" l="1"/>
  <c r="AF6" i="10" s="1"/>
  <c r="R71" i="17" s="1"/>
  <c r="R75" i="17" s="1"/>
  <c r="AH227" i="7"/>
  <c r="AE6" i="10" s="1"/>
  <c r="S71" i="17" s="1"/>
  <c r="S75" i="17" s="1"/>
  <c r="Y226" i="7"/>
  <c r="X6" i="10" s="1"/>
  <c r="N71" i="17" s="1"/>
  <c r="N75" i="17" s="1"/>
  <c r="X226" i="7"/>
  <c r="W6" i="10" s="1"/>
  <c r="O71" i="17" s="1"/>
  <c r="O75" i="17" s="1"/>
  <c r="AC226" i="7"/>
  <c r="AD226" i="7"/>
  <c r="S225" i="7"/>
  <c r="S6" i="10" s="1"/>
  <c r="M71" i="17" s="1"/>
  <c r="T225" i="7"/>
  <c r="T6" i="10" s="1"/>
  <c r="L71" i="17" s="1"/>
  <c r="O226" i="7"/>
  <c r="P227" i="7"/>
  <c r="K226" i="7"/>
  <c r="L227" i="7"/>
  <c r="H227" i="7"/>
  <c r="G226" i="7"/>
  <c r="D226" i="7"/>
  <c r="X11" i="10" l="1"/>
  <c r="AF11" i="10"/>
  <c r="AE11" i="10"/>
  <c r="L75" i="17"/>
  <c r="T11" i="10"/>
  <c r="AI228" i="7"/>
  <c r="AH228" i="7"/>
  <c r="Y227" i="7"/>
  <c r="X227" i="7"/>
  <c r="AC227" i="7"/>
  <c r="AD227" i="7"/>
  <c r="S226" i="7"/>
  <c r="T226" i="7"/>
  <c r="O227" i="7"/>
  <c r="P228" i="7"/>
  <c r="K227" i="7"/>
  <c r="L228" i="7"/>
  <c r="H228" i="7"/>
  <c r="G227" i="7"/>
  <c r="D227" i="7"/>
  <c r="AI229" i="7" l="1"/>
  <c r="AH229" i="7"/>
  <c r="AC228" i="7"/>
  <c r="AA6" i="10" s="1"/>
  <c r="Q71" i="17" s="1"/>
  <c r="AD228" i="7"/>
  <c r="AB6" i="10" s="1"/>
  <c r="P71" i="17" s="1"/>
  <c r="Y228" i="7"/>
  <c r="X228" i="7"/>
  <c r="T228" i="7"/>
  <c r="S227" i="7"/>
  <c r="T227" i="7"/>
  <c r="O228" i="7"/>
  <c r="P229" i="7"/>
  <c r="K228" i="7"/>
  <c r="L229" i="7"/>
  <c r="H229" i="7"/>
  <c r="G228" i="7"/>
  <c r="D228" i="7"/>
  <c r="P75" i="17" l="1"/>
  <c r="V71" i="17"/>
  <c r="Q75" i="17"/>
  <c r="W71" i="17"/>
  <c r="AB11" i="10"/>
  <c r="AA11" i="10"/>
  <c r="AI230" i="7"/>
  <c r="AH230" i="7"/>
  <c r="Y229" i="7"/>
  <c r="X229" i="7"/>
  <c r="AC229" i="7"/>
  <c r="AD229" i="7"/>
  <c r="S228" i="7"/>
  <c r="O229" i="7"/>
  <c r="P230" i="7"/>
  <c r="K229" i="7"/>
  <c r="L230" i="7"/>
  <c r="H230" i="7"/>
  <c r="G229" i="7"/>
  <c r="D229" i="7"/>
  <c r="AI231" i="7" l="1"/>
  <c r="AH231" i="7"/>
  <c r="Y230" i="7"/>
  <c r="X230" i="7"/>
  <c r="AC230" i="7"/>
  <c r="AD230" i="7"/>
  <c r="S230" i="7"/>
  <c r="S229" i="7"/>
  <c r="T229" i="7"/>
  <c r="O230" i="7"/>
  <c r="P231" i="7"/>
  <c r="K230" i="7"/>
  <c r="L231" i="7"/>
  <c r="H231" i="7"/>
  <c r="G230" i="7"/>
  <c r="D230" i="7"/>
  <c r="AI232" i="7" l="1"/>
  <c r="AH232" i="7"/>
  <c r="Y231" i="7"/>
  <c r="X231" i="7"/>
  <c r="AC231" i="7"/>
  <c r="AD231" i="7"/>
  <c r="T231" i="7"/>
  <c r="T230" i="7"/>
  <c r="O231" i="7"/>
  <c r="P232" i="7"/>
  <c r="K231" i="7"/>
  <c r="L232" i="7"/>
  <c r="H232" i="7"/>
  <c r="G231" i="7"/>
  <c r="D231" i="7"/>
  <c r="AI233" i="7" l="1"/>
  <c r="AH233" i="7"/>
  <c r="S231" i="7"/>
  <c r="Y232" i="7"/>
  <c r="X232" i="7"/>
  <c r="AC232" i="7"/>
  <c r="AD232" i="7"/>
  <c r="S232" i="7"/>
  <c r="O232" i="7"/>
  <c r="P233" i="7"/>
  <c r="K232" i="7"/>
  <c r="L233" i="7"/>
  <c r="H233" i="7"/>
  <c r="G232" i="7"/>
  <c r="D232" i="7"/>
  <c r="AI234" i="7" l="1"/>
  <c r="AH234" i="7"/>
  <c r="AC233" i="7"/>
  <c r="AD233" i="7"/>
  <c r="Y233" i="7"/>
  <c r="X233" i="7"/>
  <c r="T233" i="7"/>
  <c r="T232" i="7"/>
  <c r="O233" i="7"/>
  <c r="P234" i="7"/>
  <c r="K233" i="7"/>
  <c r="L234" i="7"/>
  <c r="H234" i="7"/>
  <c r="G233" i="7"/>
  <c r="D233" i="7"/>
  <c r="AI235" i="7" l="1"/>
  <c r="AH235" i="7"/>
  <c r="Y234" i="7"/>
  <c r="X234" i="7"/>
  <c r="AC234" i="7"/>
  <c r="AD234" i="7"/>
  <c r="S233" i="7"/>
  <c r="T234" i="7"/>
  <c r="S234" i="7"/>
  <c r="O234" i="7"/>
  <c r="P235" i="7"/>
  <c r="K234" i="7"/>
  <c r="L235" i="7"/>
  <c r="H235" i="7"/>
  <c r="G234" i="7"/>
  <c r="D234" i="7"/>
  <c r="AI236" i="7" l="1"/>
  <c r="AH236" i="7"/>
  <c r="Y235" i="7"/>
  <c r="X235" i="7"/>
  <c r="AC235" i="7"/>
  <c r="AD235" i="7"/>
  <c r="O235" i="7"/>
  <c r="P236" i="7"/>
  <c r="K235" i="7"/>
  <c r="L236" i="7"/>
  <c r="H236" i="7"/>
  <c r="G235" i="7"/>
  <c r="D235" i="7"/>
  <c r="AI237" i="7" l="1"/>
  <c r="AH237" i="7"/>
  <c r="Y236" i="7"/>
  <c r="X236" i="7"/>
  <c r="AC236" i="7"/>
  <c r="AD236" i="7"/>
  <c r="S235" i="7"/>
  <c r="T235" i="7"/>
  <c r="O236" i="7"/>
  <c r="P237" i="7"/>
  <c r="K236" i="7"/>
  <c r="L237" i="7"/>
  <c r="H237" i="7"/>
  <c r="G236" i="7"/>
  <c r="D236" i="7"/>
  <c r="AI238" i="7" l="1"/>
  <c r="AH238" i="7"/>
  <c r="AC237" i="7"/>
  <c r="AD237" i="7"/>
  <c r="Y237" i="7"/>
  <c r="X237" i="7"/>
  <c r="S237" i="7"/>
  <c r="S236" i="7"/>
  <c r="T236" i="7"/>
  <c r="O237" i="7"/>
  <c r="P238" i="7"/>
  <c r="K237" i="7"/>
  <c r="L238" i="7"/>
  <c r="H238" i="7"/>
  <c r="G237" i="7"/>
  <c r="D237" i="7"/>
  <c r="AI239" i="7" l="1"/>
  <c r="AH239" i="7"/>
  <c r="Y238" i="7"/>
  <c r="X238" i="7"/>
  <c r="AC238" i="7"/>
  <c r="AD238" i="7"/>
  <c r="T238" i="7"/>
  <c r="T237" i="7"/>
  <c r="O238" i="7"/>
  <c r="P239" i="7"/>
  <c r="K238" i="7"/>
  <c r="L239" i="7"/>
  <c r="H239" i="7"/>
  <c r="G238" i="7"/>
  <c r="D238" i="7"/>
  <c r="AI240" i="7" l="1"/>
  <c r="AH240" i="7"/>
  <c r="S238" i="7"/>
  <c r="Y239" i="7"/>
  <c r="X239" i="7"/>
  <c r="AC239" i="7"/>
  <c r="AD239" i="7"/>
  <c r="O239" i="7"/>
  <c r="P240" i="7"/>
  <c r="K239" i="7"/>
  <c r="L240" i="7"/>
  <c r="H240" i="7"/>
  <c r="G239" i="7"/>
  <c r="D239" i="7"/>
  <c r="AI241" i="7" l="1"/>
  <c r="AH241" i="7"/>
  <c r="AC240" i="7"/>
  <c r="AD240" i="7"/>
  <c r="Y240" i="7"/>
  <c r="X240" i="7"/>
  <c r="S239" i="7"/>
  <c r="T239" i="7"/>
  <c r="O240" i="7"/>
  <c r="P241" i="7"/>
  <c r="K240" i="7"/>
  <c r="L241" i="7"/>
  <c r="H241" i="7"/>
  <c r="G240" i="7"/>
  <c r="D240" i="7"/>
  <c r="AI242" i="7" l="1"/>
  <c r="AH242" i="7"/>
  <c r="Y241" i="7"/>
  <c r="X241" i="7"/>
  <c r="AC241" i="7"/>
  <c r="AD241" i="7"/>
  <c r="S240" i="7"/>
  <c r="T240" i="7"/>
  <c r="O241" i="7"/>
  <c r="P242" i="7"/>
  <c r="K241" i="7"/>
  <c r="L242" i="7"/>
  <c r="H242" i="7"/>
  <c r="G241" i="7"/>
  <c r="D241" i="7"/>
  <c r="AI243" i="7" l="1"/>
  <c r="AH243" i="7"/>
  <c r="Y242" i="7"/>
  <c r="X242" i="7"/>
  <c r="AC242" i="7"/>
  <c r="AD242" i="7"/>
  <c r="S241" i="7"/>
  <c r="T241" i="7"/>
  <c r="O242" i="7"/>
  <c r="P243" i="7"/>
  <c r="K242" i="7"/>
  <c r="L243" i="7"/>
  <c r="H243" i="7"/>
  <c r="G242" i="7"/>
  <c r="D242" i="7"/>
  <c r="AI244" i="7" l="1"/>
  <c r="AH244" i="7"/>
  <c r="Y243" i="7"/>
  <c r="X243" i="7"/>
  <c r="AC243" i="7"/>
  <c r="AD243" i="7"/>
  <c r="S242" i="7"/>
  <c r="T242" i="7"/>
  <c r="O243" i="7"/>
  <c r="P244" i="7"/>
  <c r="K243" i="7"/>
  <c r="L244" i="7"/>
  <c r="H244" i="7"/>
  <c r="G243" i="7"/>
  <c r="D243" i="7"/>
  <c r="AI245" i="7" l="1"/>
  <c r="AH245" i="7"/>
  <c r="Y244" i="7"/>
  <c r="X244" i="7"/>
  <c r="AC244" i="7"/>
  <c r="AD244" i="7"/>
  <c r="T244" i="7"/>
  <c r="S243" i="7"/>
  <c r="T243" i="7"/>
  <c r="S244" i="7"/>
  <c r="O244" i="7"/>
  <c r="P245" i="7"/>
  <c r="K244" i="7"/>
  <c r="L245" i="7"/>
  <c r="H245" i="7"/>
  <c r="G244" i="7"/>
  <c r="D244" i="7"/>
  <c r="AI246" i="7" l="1"/>
  <c r="AH246" i="7"/>
  <c r="Y245" i="7"/>
  <c r="X245" i="7"/>
  <c r="AC245" i="7"/>
  <c r="AD245" i="7"/>
  <c r="T245" i="7"/>
  <c r="S245" i="7"/>
  <c r="O245" i="7"/>
  <c r="P246" i="7"/>
  <c r="K245" i="7"/>
  <c r="L246" i="7"/>
  <c r="H246" i="7"/>
  <c r="G245" i="7"/>
  <c r="D245" i="7"/>
  <c r="AI247" i="7" l="1"/>
  <c r="AH247" i="7"/>
  <c r="Y246" i="7"/>
  <c r="X246" i="7"/>
  <c r="AC246" i="7"/>
  <c r="AD246" i="7"/>
  <c r="O246" i="7"/>
  <c r="P247" i="7"/>
  <c r="K246" i="7"/>
  <c r="L247" i="7"/>
  <c r="H247" i="7"/>
  <c r="G246" i="7"/>
  <c r="D246" i="7"/>
  <c r="AI248" i="7" l="1"/>
  <c r="AH248" i="7"/>
  <c r="Y247" i="7"/>
  <c r="X247" i="7"/>
  <c r="AC247" i="7"/>
  <c r="AD247" i="7"/>
  <c r="S246" i="7"/>
  <c r="T246" i="7"/>
  <c r="O247" i="7"/>
  <c r="P248" i="7"/>
  <c r="K247" i="7"/>
  <c r="L248" i="7"/>
  <c r="G247" i="7"/>
  <c r="H248" i="7"/>
  <c r="D247" i="7"/>
  <c r="AI249" i="7" l="1"/>
  <c r="AH249" i="7"/>
  <c r="Y248" i="7"/>
  <c r="X248" i="7"/>
  <c r="AC248" i="7"/>
  <c r="AD248" i="7"/>
  <c r="S247" i="7"/>
  <c r="T247" i="7"/>
  <c r="O248" i="7"/>
  <c r="P249" i="7"/>
  <c r="K248" i="7"/>
  <c r="L249" i="7"/>
  <c r="H249" i="7"/>
  <c r="G248" i="7"/>
  <c r="D248" i="7"/>
  <c r="AI250" i="7" l="1"/>
  <c r="AH250" i="7"/>
  <c r="Y249" i="7"/>
  <c r="X249" i="7"/>
  <c r="AC249" i="7"/>
  <c r="AD249" i="7"/>
  <c r="T249" i="7"/>
  <c r="S248" i="7"/>
  <c r="T248" i="7"/>
  <c r="S249" i="7"/>
  <c r="O249" i="7"/>
  <c r="P250" i="7"/>
  <c r="K249" i="7"/>
  <c r="L250" i="7"/>
  <c r="G249" i="7"/>
  <c r="H250" i="7"/>
  <c r="D249" i="7"/>
  <c r="AI251" i="7" l="1"/>
  <c r="AH251" i="7"/>
  <c r="Y250" i="7"/>
  <c r="X250" i="7"/>
  <c r="AC250" i="7"/>
  <c r="AD250" i="7"/>
  <c r="T250" i="7"/>
  <c r="O250" i="7"/>
  <c r="P251" i="7"/>
  <c r="K250" i="7"/>
  <c r="L251" i="7"/>
  <c r="H251" i="7"/>
  <c r="G250" i="7"/>
  <c r="D250" i="7"/>
  <c r="AI252" i="7" l="1"/>
  <c r="AH252" i="7"/>
  <c r="Y251" i="7"/>
  <c r="X251" i="7"/>
  <c r="AC251" i="7"/>
  <c r="AD251" i="7"/>
  <c r="S250" i="7"/>
  <c r="T251" i="7"/>
  <c r="O251" i="7"/>
  <c r="P252" i="7"/>
  <c r="K251" i="7"/>
  <c r="L252" i="7"/>
  <c r="H252" i="7"/>
  <c r="G251" i="7"/>
  <c r="D251" i="7"/>
  <c r="AI253" i="7" l="1"/>
  <c r="AH253" i="7"/>
  <c r="S251" i="7"/>
  <c r="AC252" i="7"/>
  <c r="AD252" i="7"/>
  <c r="Y252" i="7"/>
  <c r="X252" i="7"/>
  <c r="T252" i="7"/>
  <c r="O252" i="7"/>
  <c r="P253" i="7"/>
  <c r="K252" i="7"/>
  <c r="L253" i="7"/>
  <c r="H253" i="7"/>
  <c r="G252" i="7"/>
  <c r="D252" i="7"/>
  <c r="S252" i="7" l="1"/>
  <c r="AI254" i="7"/>
  <c r="AH254" i="7"/>
  <c r="Y253" i="7"/>
  <c r="X253" i="7"/>
  <c r="AC253" i="7"/>
  <c r="AD253" i="7"/>
  <c r="O253" i="7"/>
  <c r="P254" i="7"/>
  <c r="K253" i="7"/>
  <c r="L254" i="7"/>
  <c r="H254" i="7"/>
  <c r="G253" i="7"/>
  <c r="D253" i="7"/>
  <c r="AI255" i="7" l="1"/>
  <c r="AH255" i="7"/>
  <c r="Y254" i="7"/>
  <c r="X254" i="7"/>
  <c r="AC254" i="7"/>
  <c r="AD254" i="7"/>
  <c r="S253" i="7"/>
  <c r="T253" i="7"/>
  <c r="O254" i="7"/>
  <c r="P255" i="7"/>
  <c r="K254" i="7"/>
  <c r="L255" i="7"/>
  <c r="H255" i="7"/>
  <c r="G254" i="7"/>
  <c r="D254" i="7"/>
  <c r="AI256" i="7" l="1"/>
  <c r="AH256" i="7"/>
  <c r="Y255" i="7"/>
  <c r="X255" i="7"/>
  <c r="AC255" i="7"/>
  <c r="AD255" i="7"/>
  <c r="S254" i="7"/>
  <c r="T254" i="7"/>
  <c r="O255" i="7"/>
  <c r="P256" i="7"/>
  <c r="K255" i="7"/>
  <c r="L256" i="7"/>
  <c r="H256" i="7"/>
  <c r="G255" i="7"/>
  <c r="D255" i="7"/>
  <c r="AI257" i="7" l="1"/>
  <c r="AH257" i="7"/>
  <c r="Y256" i="7"/>
  <c r="X256" i="7"/>
  <c r="AC256" i="7"/>
  <c r="AD256" i="7"/>
  <c r="T256" i="7"/>
  <c r="S255" i="7"/>
  <c r="T255" i="7"/>
  <c r="S256" i="7"/>
  <c r="O256" i="7"/>
  <c r="P257" i="7"/>
  <c r="K256" i="7"/>
  <c r="L257" i="7"/>
  <c r="H257" i="7"/>
  <c r="G256" i="7"/>
  <c r="D256" i="7"/>
  <c r="AI258" i="7" l="1"/>
  <c r="AH258" i="7"/>
  <c r="Y257" i="7"/>
  <c r="X257" i="7"/>
  <c r="AC257" i="7"/>
  <c r="AD257" i="7"/>
  <c r="T257" i="7"/>
  <c r="S257" i="7"/>
  <c r="O257" i="7"/>
  <c r="P258" i="7"/>
  <c r="K257" i="7"/>
  <c r="L258" i="7"/>
  <c r="H258" i="7"/>
  <c r="G257" i="7"/>
  <c r="D257" i="7"/>
  <c r="AI259" i="7" l="1"/>
  <c r="AH259" i="7"/>
  <c r="Y258" i="7"/>
  <c r="X258" i="7"/>
  <c r="AC258" i="7"/>
  <c r="AD258" i="7"/>
  <c r="O258" i="7"/>
  <c r="P259" i="7"/>
  <c r="K258" i="7"/>
  <c r="L259" i="7"/>
  <c r="H259" i="7"/>
  <c r="G258" i="7"/>
  <c r="D258" i="7"/>
  <c r="AI260" i="7" l="1"/>
  <c r="AH260" i="7"/>
  <c r="Y259" i="7"/>
  <c r="X259" i="7"/>
  <c r="AC259" i="7"/>
  <c r="AD259" i="7"/>
  <c r="T259" i="7"/>
  <c r="S258" i="7"/>
  <c r="T258" i="7"/>
  <c r="O259" i="7"/>
  <c r="P260" i="7"/>
  <c r="K259" i="7"/>
  <c r="L260" i="7"/>
  <c r="H260" i="7"/>
  <c r="G259" i="7"/>
  <c r="D259" i="7"/>
  <c r="AI261" i="7" l="1"/>
  <c r="AH261" i="7"/>
  <c r="Y260" i="7"/>
  <c r="X260" i="7"/>
  <c r="AC260" i="7"/>
  <c r="AD260" i="7"/>
  <c r="S259" i="7"/>
  <c r="T260" i="7"/>
  <c r="O260" i="7"/>
  <c r="P261" i="7"/>
  <c r="K260" i="7"/>
  <c r="L261" i="7"/>
  <c r="H261" i="7"/>
  <c r="G260" i="7"/>
  <c r="D260" i="7"/>
  <c r="AI262" i="7" l="1"/>
  <c r="AH262" i="7"/>
  <c r="Y261" i="7"/>
  <c r="X261" i="7"/>
  <c r="AC261" i="7"/>
  <c r="AD261" i="7"/>
  <c r="S260" i="7"/>
  <c r="T261" i="7"/>
  <c r="O261" i="7"/>
  <c r="P262" i="7"/>
  <c r="K261" i="7"/>
  <c r="L262" i="7"/>
  <c r="H262" i="7"/>
  <c r="G261" i="7"/>
  <c r="D261" i="7"/>
  <c r="AI263" i="7" l="1"/>
  <c r="AH263" i="7"/>
  <c r="Y262" i="7"/>
  <c r="X262" i="7"/>
  <c r="AC262" i="7"/>
  <c r="AD262" i="7"/>
  <c r="S261" i="7"/>
  <c r="S262" i="7"/>
  <c r="O262" i="7"/>
  <c r="P263" i="7"/>
  <c r="K262" i="7"/>
  <c r="L263" i="7"/>
  <c r="H263" i="7"/>
  <c r="G262" i="7"/>
  <c r="D262" i="7"/>
  <c r="AI264" i="7" l="1"/>
  <c r="AH264" i="7"/>
  <c r="AC263" i="7"/>
  <c r="AD263" i="7"/>
  <c r="Y263" i="7"/>
  <c r="X263" i="7"/>
  <c r="T263" i="7"/>
  <c r="T262" i="7"/>
  <c r="O263" i="7"/>
  <c r="P264" i="7"/>
  <c r="K263" i="7"/>
  <c r="L264" i="7"/>
  <c r="H264" i="7"/>
  <c r="G263" i="7"/>
  <c r="D263" i="7"/>
  <c r="AI265" i="7" l="1"/>
  <c r="AH265" i="7"/>
  <c r="Y264" i="7"/>
  <c r="X264" i="7"/>
  <c r="AC264" i="7"/>
  <c r="AD264" i="7"/>
  <c r="S263" i="7"/>
  <c r="T264" i="7"/>
  <c r="O264" i="7"/>
  <c r="P265" i="7"/>
  <c r="K264" i="7"/>
  <c r="L265" i="7"/>
  <c r="H265" i="7"/>
  <c r="G264" i="7"/>
  <c r="D264" i="7"/>
  <c r="AI266" i="7" l="1"/>
  <c r="AH266" i="7"/>
  <c r="Y265" i="7"/>
  <c r="X265" i="7"/>
  <c r="AC265" i="7"/>
  <c r="AD265" i="7"/>
  <c r="S264" i="7"/>
  <c r="T265" i="7"/>
  <c r="S265" i="7"/>
  <c r="O265" i="7"/>
  <c r="P266" i="7"/>
  <c r="K265" i="7"/>
  <c r="L266" i="7"/>
  <c r="H266" i="7"/>
  <c r="G265" i="7"/>
  <c r="D265" i="7"/>
  <c r="AI267" i="7" l="1"/>
  <c r="AH267" i="7"/>
  <c r="Y266" i="7"/>
  <c r="X266" i="7"/>
  <c r="AC266" i="7"/>
  <c r="AD266" i="7"/>
  <c r="S266" i="7"/>
  <c r="O266" i="7"/>
  <c r="P267" i="7"/>
  <c r="K266" i="7"/>
  <c r="L267" i="7"/>
  <c r="H267" i="7"/>
  <c r="G266" i="7"/>
  <c r="D266" i="7"/>
  <c r="AI268" i="7" l="1"/>
  <c r="AH268" i="7"/>
  <c r="Y267" i="7"/>
  <c r="X267" i="7"/>
  <c r="AC267" i="7"/>
  <c r="AD267" i="7"/>
  <c r="T267" i="7"/>
  <c r="T266" i="7"/>
  <c r="O267" i="7"/>
  <c r="P268" i="7"/>
  <c r="K267" i="7"/>
  <c r="L268" i="7"/>
  <c r="H268" i="7"/>
  <c r="G267" i="7"/>
  <c r="D267" i="7"/>
  <c r="S267" i="7" l="1"/>
  <c r="AI269" i="7"/>
  <c r="AH269" i="7"/>
  <c r="Y268" i="7"/>
  <c r="X268" i="7"/>
  <c r="AC268" i="7"/>
  <c r="AD268" i="7"/>
  <c r="S268" i="7"/>
  <c r="O268" i="7"/>
  <c r="P269" i="7"/>
  <c r="K268" i="7"/>
  <c r="L269" i="7"/>
  <c r="H269" i="7"/>
  <c r="G268" i="7"/>
  <c r="D268" i="7"/>
  <c r="AI270" i="7" l="1"/>
  <c r="AH270" i="7"/>
  <c r="Y269" i="7"/>
  <c r="X269" i="7"/>
  <c r="AC269" i="7"/>
  <c r="AD269" i="7"/>
  <c r="T269" i="7"/>
  <c r="T268" i="7"/>
  <c r="S269" i="7"/>
  <c r="O269" i="7"/>
  <c r="P270" i="7"/>
  <c r="K269" i="7"/>
  <c r="L270" i="7"/>
  <c r="H270" i="7"/>
  <c r="G269" i="7"/>
  <c r="D269" i="7"/>
  <c r="AI271" i="7" l="1"/>
  <c r="AH271" i="7"/>
  <c r="Y270" i="7"/>
  <c r="X270" i="7"/>
  <c r="AC270" i="7"/>
  <c r="AD270" i="7"/>
  <c r="T270" i="7"/>
  <c r="O270" i="7"/>
  <c r="P271" i="7"/>
  <c r="K270" i="7"/>
  <c r="L271" i="7"/>
  <c r="H271" i="7"/>
  <c r="G270" i="7"/>
  <c r="D270" i="7"/>
  <c r="AI272" i="7" l="1"/>
  <c r="AH272" i="7"/>
  <c r="Y271" i="7"/>
  <c r="X271" i="7"/>
  <c r="AC271" i="7"/>
  <c r="AD271" i="7"/>
  <c r="S270" i="7"/>
  <c r="T271" i="7"/>
  <c r="S271" i="7"/>
  <c r="O271" i="7"/>
  <c r="P272" i="7"/>
  <c r="K271" i="7"/>
  <c r="L272" i="7"/>
  <c r="H272" i="7"/>
  <c r="G271" i="7"/>
  <c r="D271" i="7"/>
  <c r="AI273" i="7" l="1"/>
  <c r="AH273" i="7"/>
  <c r="Y272" i="7"/>
  <c r="X272" i="7"/>
  <c r="AC272" i="7"/>
  <c r="AD272" i="7"/>
  <c r="S272" i="7"/>
  <c r="O272" i="7"/>
  <c r="P273" i="7"/>
  <c r="K272" i="7"/>
  <c r="L273" i="7"/>
  <c r="H273" i="7"/>
  <c r="G272" i="7"/>
  <c r="D272" i="7"/>
  <c r="AI274" i="7" l="1"/>
  <c r="AH274" i="7"/>
  <c r="AC273" i="7"/>
  <c r="AD273" i="7"/>
  <c r="Y273" i="7"/>
  <c r="X273" i="7"/>
  <c r="T273" i="7"/>
  <c r="T272" i="7"/>
  <c r="S273" i="7"/>
  <c r="O273" i="7"/>
  <c r="P274" i="7"/>
  <c r="K273" i="7"/>
  <c r="L274" i="7"/>
  <c r="H274" i="7"/>
  <c r="G273" i="7"/>
  <c r="D273" i="7"/>
  <c r="AI275" i="7" l="1"/>
  <c r="AH275" i="7"/>
  <c r="Y274" i="7"/>
  <c r="X274" i="7"/>
  <c r="AC274" i="7"/>
  <c r="AD274" i="7"/>
  <c r="S274" i="7"/>
  <c r="O274" i="7"/>
  <c r="P275" i="7"/>
  <c r="K274" i="7"/>
  <c r="L275" i="7"/>
  <c r="H275" i="7"/>
  <c r="G274" i="7"/>
  <c r="D274" i="7"/>
  <c r="AI276" i="7" l="1"/>
  <c r="AH276" i="7"/>
  <c r="AC275" i="7"/>
  <c r="AD275" i="7"/>
  <c r="Y275" i="7"/>
  <c r="X275" i="7"/>
  <c r="T275" i="7"/>
  <c r="T274" i="7"/>
  <c r="O275" i="7"/>
  <c r="P276" i="7"/>
  <c r="K275" i="7"/>
  <c r="L276" i="7"/>
  <c r="H276" i="7"/>
  <c r="G275" i="7"/>
  <c r="D275" i="7"/>
  <c r="S275" i="7" l="1"/>
  <c r="AI277" i="7"/>
  <c r="AH277" i="7"/>
  <c r="Y276" i="7"/>
  <c r="X276" i="7"/>
  <c r="AC276" i="7"/>
  <c r="AD276" i="7"/>
  <c r="S276" i="7"/>
  <c r="O276" i="7"/>
  <c r="P277" i="7"/>
  <c r="K276" i="7"/>
  <c r="L277" i="7"/>
  <c r="H277" i="7"/>
  <c r="G276" i="7"/>
  <c r="D276" i="7"/>
  <c r="AI278" i="7" l="1"/>
  <c r="AH278" i="7"/>
  <c r="Y277" i="7"/>
  <c r="X277" i="7"/>
  <c r="AC277" i="7"/>
  <c r="AD277" i="7"/>
  <c r="T277" i="7"/>
  <c r="T276" i="7"/>
  <c r="S277" i="7"/>
  <c r="O277" i="7"/>
  <c r="P278" i="7"/>
  <c r="K277" i="7"/>
  <c r="L278" i="7"/>
  <c r="H278" i="7"/>
  <c r="G277" i="7"/>
  <c r="D277" i="7"/>
  <c r="AI279" i="7" l="1"/>
  <c r="AH279" i="7"/>
  <c r="Y278" i="7"/>
  <c r="X278" i="7"/>
  <c r="AC278" i="7"/>
  <c r="AD278" i="7"/>
  <c r="O278" i="7"/>
  <c r="P279" i="7"/>
  <c r="K278" i="7"/>
  <c r="L279" i="7"/>
  <c r="H279" i="7"/>
  <c r="G278" i="7"/>
  <c r="D278" i="7"/>
  <c r="AI280" i="7" l="1"/>
  <c r="AH280" i="7"/>
  <c r="Y279" i="7"/>
  <c r="X279" i="7"/>
  <c r="AC279" i="7"/>
  <c r="AD279" i="7"/>
  <c r="S278" i="7"/>
  <c r="T278" i="7"/>
  <c r="O279" i="7"/>
  <c r="P280" i="7"/>
  <c r="K279" i="7"/>
  <c r="L280" i="7"/>
  <c r="H280" i="7"/>
  <c r="G279" i="7"/>
  <c r="D279" i="7"/>
  <c r="AI281" i="7" l="1"/>
  <c r="AH281" i="7"/>
  <c r="Y280" i="7"/>
  <c r="X280" i="7"/>
  <c r="AC280" i="7"/>
  <c r="AD280" i="7"/>
  <c r="S279" i="7"/>
  <c r="T279" i="7"/>
  <c r="O280" i="7"/>
  <c r="P281" i="7"/>
  <c r="K280" i="7"/>
  <c r="L281" i="7"/>
  <c r="H281" i="7"/>
  <c r="G280" i="7"/>
  <c r="D280" i="7"/>
  <c r="AI282" i="7" l="1"/>
  <c r="AH282" i="7"/>
  <c r="Y281" i="7"/>
  <c r="X281" i="7"/>
  <c r="AC281" i="7"/>
  <c r="AD281" i="7"/>
  <c r="S281" i="7"/>
  <c r="S280" i="7"/>
  <c r="T280" i="7"/>
  <c r="O281" i="7"/>
  <c r="P282" i="7"/>
  <c r="K281" i="7"/>
  <c r="L282" i="7"/>
  <c r="H282" i="7"/>
  <c r="G281" i="7"/>
  <c r="D281" i="7"/>
  <c r="AI283" i="7" l="1"/>
  <c r="AH283" i="7"/>
  <c r="Y282" i="7"/>
  <c r="X282" i="7"/>
  <c r="AC282" i="7"/>
  <c r="AD282" i="7"/>
  <c r="T282" i="7"/>
  <c r="T281" i="7"/>
  <c r="S282" i="7"/>
  <c r="O282" i="7"/>
  <c r="P283" i="7"/>
  <c r="K282" i="7"/>
  <c r="L283" i="7"/>
  <c r="H283" i="7"/>
  <c r="G282" i="7"/>
  <c r="D282" i="7"/>
  <c r="AI284" i="7" l="1"/>
  <c r="AH284" i="7"/>
  <c r="Y283" i="7"/>
  <c r="X283" i="7"/>
  <c r="AC283" i="7"/>
  <c r="AD283" i="7"/>
  <c r="S283" i="7"/>
  <c r="O283" i="7"/>
  <c r="P284" i="7"/>
  <c r="K283" i="7"/>
  <c r="L284" i="7"/>
  <c r="H284" i="7"/>
  <c r="G283" i="7"/>
  <c r="D283" i="7"/>
  <c r="AI285" i="7" l="1"/>
  <c r="AH285" i="7"/>
  <c r="Y284" i="7"/>
  <c r="X284" i="7"/>
  <c r="AC284" i="7"/>
  <c r="AD284" i="7"/>
  <c r="T284" i="7"/>
  <c r="T283" i="7"/>
  <c r="S284" i="7"/>
  <c r="O284" i="7"/>
  <c r="P285" i="7"/>
  <c r="K284" i="7"/>
  <c r="L285" i="7"/>
  <c r="H285" i="7"/>
  <c r="G284" i="7"/>
  <c r="D284" i="7"/>
  <c r="AI286" i="7" l="1"/>
  <c r="AH286" i="7"/>
  <c r="Y285" i="7"/>
  <c r="X285" i="7"/>
  <c r="AC285" i="7"/>
  <c r="AD285" i="7"/>
  <c r="T285" i="7"/>
  <c r="O285" i="7"/>
  <c r="P286" i="7"/>
  <c r="K285" i="7"/>
  <c r="L286" i="7"/>
  <c r="H286" i="7"/>
  <c r="G285" i="7"/>
  <c r="D285" i="7"/>
  <c r="AI287" i="7" l="1"/>
  <c r="AH287" i="7"/>
  <c r="Y286" i="7"/>
  <c r="X286" i="7"/>
  <c r="AC286" i="7"/>
  <c r="AD286" i="7"/>
  <c r="S285" i="7"/>
  <c r="O286" i="7"/>
  <c r="P287" i="7"/>
  <c r="K286" i="7"/>
  <c r="L287" i="7"/>
  <c r="H287" i="7"/>
  <c r="G286" i="7"/>
  <c r="D286" i="7"/>
  <c r="AI288" i="7" l="1"/>
  <c r="AH288" i="7"/>
  <c r="Y287" i="7"/>
  <c r="X287" i="7"/>
  <c r="AC287" i="7"/>
  <c r="AD287" i="7"/>
  <c r="S287" i="7"/>
  <c r="S286" i="7"/>
  <c r="T286" i="7"/>
  <c r="O287" i="7"/>
  <c r="P288" i="7"/>
  <c r="K287" i="7"/>
  <c r="L288" i="7"/>
  <c r="H288" i="7"/>
  <c r="G287" i="7"/>
  <c r="D287" i="7"/>
  <c r="AI289" i="7" l="1"/>
  <c r="AH289" i="7"/>
  <c r="Y288" i="7"/>
  <c r="X288" i="7"/>
  <c r="AC288" i="7"/>
  <c r="AD288" i="7"/>
  <c r="T288" i="7"/>
  <c r="T287" i="7"/>
  <c r="S288" i="7"/>
  <c r="O288" i="7"/>
  <c r="P289" i="7"/>
  <c r="K288" i="7"/>
  <c r="L289" i="7"/>
  <c r="H289" i="7"/>
  <c r="G288" i="7"/>
  <c r="D288" i="7"/>
  <c r="AI290" i="7" l="1"/>
  <c r="AH290" i="7"/>
  <c r="Y289" i="7"/>
  <c r="X289" i="7"/>
  <c r="AC289" i="7"/>
  <c r="AD289" i="7"/>
  <c r="S289" i="7"/>
  <c r="O289" i="7"/>
  <c r="P290" i="7"/>
  <c r="K289" i="7"/>
  <c r="L290" i="7"/>
  <c r="G289" i="7"/>
  <c r="H290" i="7"/>
  <c r="D289" i="7"/>
  <c r="AI291" i="7" l="1"/>
  <c r="AH291" i="7"/>
  <c r="Y290" i="7"/>
  <c r="X290" i="7"/>
  <c r="AC290" i="7"/>
  <c r="AD290" i="7"/>
  <c r="T290" i="7"/>
  <c r="T289" i="7"/>
  <c r="S290" i="7"/>
  <c r="O290" i="7"/>
  <c r="P291" i="7"/>
  <c r="K290" i="7"/>
  <c r="L291" i="7"/>
  <c r="H291" i="7"/>
  <c r="G290" i="7"/>
  <c r="D290" i="7"/>
  <c r="AI292" i="7" l="1"/>
  <c r="AH292" i="7"/>
  <c r="Y291" i="7"/>
  <c r="X291" i="7"/>
  <c r="AC291" i="7"/>
  <c r="AD291" i="7"/>
  <c r="O291" i="7"/>
  <c r="P292" i="7"/>
  <c r="K291" i="7"/>
  <c r="L292" i="7"/>
  <c r="G291" i="7"/>
  <c r="H292" i="7"/>
  <c r="D291" i="7"/>
  <c r="AI293" i="7" l="1"/>
  <c r="AH293" i="7"/>
  <c r="Y292" i="7"/>
  <c r="X292" i="7"/>
  <c r="AC292" i="7"/>
  <c r="AD292" i="7"/>
  <c r="T292" i="7"/>
  <c r="S291" i="7"/>
  <c r="T291" i="7"/>
  <c r="O292" i="7"/>
  <c r="P293" i="7"/>
  <c r="K292" i="7"/>
  <c r="L293" i="7"/>
  <c r="H293" i="7"/>
  <c r="G292" i="7"/>
  <c r="D292" i="7"/>
  <c r="S292" i="7" l="1"/>
  <c r="AI294" i="7"/>
  <c r="AH294" i="7"/>
  <c r="Y293" i="7"/>
  <c r="X293" i="7"/>
  <c r="AC293" i="7"/>
  <c r="AD293" i="7"/>
  <c r="O293" i="7"/>
  <c r="P294" i="7"/>
  <c r="K293" i="7"/>
  <c r="L294" i="7"/>
  <c r="H294" i="7"/>
  <c r="G293" i="7"/>
  <c r="D293" i="7"/>
  <c r="AI295" i="7" l="1"/>
  <c r="AH295" i="7"/>
  <c r="Y294" i="7"/>
  <c r="X294" i="7"/>
  <c r="AC294" i="7"/>
  <c r="AD294" i="7"/>
  <c r="T294" i="7"/>
  <c r="S293" i="7"/>
  <c r="T293" i="7"/>
  <c r="S294" i="7"/>
  <c r="O294" i="7"/>
  <c r="P295" i="7"/>
  <c r="K294" i="7"/>
  <c r="L295" i="7"/>
  <c r="H295" i="7"/>
  <c r="G294" i="7"/>
  <c r="D294" i="7"/>
  <c r="AI296" i="7" l="1"/>
  <c r="AH296" i="7"/>
  <c r="AC295" i="7"/>
  <c r="AD295" i="7"/>
  <c r="Y295" i="7"/>
  <c r="X295" i="7"/>
  <c r="T295" i="7"/>
  <c r="S295" i="7"/>
  <c r="O295" i="7"/>
  <c r="P296" i="7"/>
  <c r="K295" i="7"/>
  <c r="L296" i="7"/>
  <c r="H296" i="7"/>
  <c r="G295" i="7"/>
  <c r="D295" i="7"/>
  <c r="AI297" i="7" l="1"/>
  <c r="AH297" i="7"/>
  <c r="Y296" i="7"/>
  <c r="X296" i="7"/>
  <c r="AC296" i="7"/>
  <c r="AD296" i="7"/>
  <c r="T296" i="7"/>
  <c r="S296" i="7"/>
  <c r="O296" i="7"/>
  <c r="P297" i="7"/>
  <c r="K296" i="7"/>
  <c r="L297" i="7"/>
  <c r="H297" i="7"/>
  <c r="G296" i="7"/>
  <c r="D296" i="7"/>
  <c r="AI298" i="7" l="1"/>
  <c r="AH298" i="7"/>
  <c r="Y297" i="7"/>
  <c r="X297" i="7"/>
  <c r="AC297" i="7"/>
  <c r="AD297" i="7"/>
  <c r="O297" i="7"/>
  <c r="P298" i="7"/>
  <c r="K297" i="7"/>
  <c r="L298" i="7"/>
  <c r="H298" i="7"/>
  <c r="G297" i="7"/>
  <c r="D297" i="7"/>
  <c r="AI299" i="7" l="1"/>
  <c r="AH299" i="7"/>
  <c r="Y298" i="7"/>
  <c r="X298" i="7"/>
  <c r="AC298" i="7"/>
  <c r="AD298" i="7"/>
  <c r="S297" i="7"/>
  <c r="T297" i="7"/>
  <c r="O298" i="7"/>
  <c r="P299" i="7"/>
  <c r="K298" i="7"/>
  <c r="L299" i="7"/>
  <c r="H299" i="7"/>
  <c r="G298" i="7"/>
  <c r="D298" i="7"/>
  <c r="AI300" i="7" l="1"/>
  <c r="AH300" i="7"/>
  <c r="Y299" i="7"/>
  <c r="X299" i="7"/>
  <c r="AC299" i="7"/>
  <c r="AD299" i="7"/>
  <c r="S299" i="7"/>
  <c r="S298" i="7"/>
  <c r="T298" i="7"/>
  <c r="O299" i="7"/>
  <c r="P300" i="7"/>
  <c r="K299" i="7"/>
  <c r="L300" i="7"/>
  <c r="G299" i="7"/>
  <c r="H300" i="7"/>
  <c r="D299" i="7"/>
  <c r="AI301" i="7" l="1"/>
  <c r="AH301" i="7"/>
  <c r="Y300" i="7"/>
  <c r="X300" i="7"/>
  <c r="AC300" i="7"/>
  <c r="AD300" i="7"/>
  <c r="T299" i="7"/>
  <c r="S300" i="7"/>
  <c r="O300" i="7"/>
  <c r="P301" i="7"/>
  <c r="K300" i="7"/>
  <c r="L301" i="7"/>
  <c r="H301" i="7"/>
  <c r="G300" i="7"/>
  <c r="D300" i="7"/>
  <c r="AI302" i="7" l="1"/>
  <c r="AH302" i="7"/>
  <c r="Y301" i="7"/>
  <c r="X301" i="7"/>
  <c r="AC301" i="7"/>
  <c r="AD301" i="7"/>
  <c r="T301" i="7"/>
  <c r="T300" i="7"/>
  <c r="S301" i="7"/>
  <c r="O301" i="7"/>
  <c r="P302" i="7"/>
  <c r="K301" i="7"/>
  <c r="L302" i="7"/>
  <c r="H302" i="7"/>
  <c r="G301" i="7"/>
  <c r="D301" i="7"/>
  <c r="AI303" i="7" l="1"/>
  <c r="AH303" i="7"/>
  <c r="Y302" i="7"/>
  <c r="X302" i="7"/>
  <c r="AC302" i="7"/>
  <c r="AD302" i="7"/>
  <c r="T302" i="7"/>
  <c r="O302" i="7"/>
  <c r="P303" i="7"/>
  <c r="K302" i="7"/>
  <c r="L303" i="7"/>
  <c r="H303" i="7"/>
  <c r="G302" i="7"/>
  <c r="D302" i="7"/>
  <c r="AI304" i="7" l="1"/>
  <c r="AH304" i="7"/>
  <c r="Y303" i="7"/>
  <c r="X303" i="7"/>
  <c r="AC303" i="7"/>
  <c r="AD303" i="7"/>
  <c r="S302" i="7"/>
  <c r="O303" i="7"/>
  <c r="P304" i="7"/>
  <c r="K303" i="7"/>
  <c r="L304" i="7"/>
  <c r="H304" i="7"/>
  <c r="G303" i="7"/>
  <c r="D303" i="7"/>
  <c r="AI305" i="7" l="1"/>
  <c r="AH305" i="7"/>
  <c r="AC304" i="7"/>
  <c r="AD304" i="7"/>
  <c r="Y304" i="7"/>
  <c r="X304" i="7"/>
  <c r="S303" i="7"/>
  <c r="T303" i="7"/>
  <c r="O304" i="7"/>
  <c r="P305" i="7"/>
  <c r="K304" i="7"/>
  <c r="L305" i="7"/>
  <c r="H305" i="7"/>
  <c r="G304" i="7"/>
  <c r="D304" i="7"/>
  <c r="AI306" i="7" l="1"/>
  <c r="AH306" i="7"/>
  <c r="Y305" i="7"/>
  <c r="X305" i="7"/>
  <c r="AC305" i="7"/>
  <c r="AD305" i="7"/>
  <c r="S304" i="7"/>
  <c r="T304" i="7"/>
  <c r="O305" i="7"/>
  <c r="P306" i="7"/>
  <c r="K305" i="7"/>
  <c r="L306" i="7"/>
  <c r="H306" i="7"/>
  <c r="G305" i="7"/>
  <c r="D305" i="7"/>
  <c r="AI307" i="7" l="1"/>
  <c r="AH307" i="7"/>
  <c r="Y306" i="7"/>
  <c r="X306" i="7"/>
  <c r="AC306" i="7"/>
  <c r="AD306" i="7"/>
  <c r="T306" i="7"/>
  <c r="S305" i="7"/>
  <c r="T305" i="7"/>
  <c r="O306" i="7"/>
  <c r="P307" i="7"/>
  <c r="K306" i="7"/>
  <c r="L307" i="7"/>
  <c r="H307" i="7"/>
  <c r="G306" i="7"/>
  <c r="D306" i="7"/>
  <c r="S306" i="7" l="1"/>
  <c r="AI308" i="7"/>
  <c r="AH308" i="7"/>
  <c r="Y307" i="7"/>
  <c r="X307" i="7"/>
  <c r="AC307" i="7"/>
  <c r="AD307" i="7"/>
  <c r="T307" i="7"/>
  <c r="S307" i="7"/>
  <c r="O307" i="7"/>
  <c r="P308" i="7"/>
  <c r="K307" i="7"/>
  <c r="L308" i="7"/>
  <c r="H308" i="7"/>
  <c r="G307" i="7"/>
  <c r="D307" i="7"/>
  <c r="AI309" i="7" l="1"/>
  <c r="AH309" i="7"/>
  <c r="Y308" i="7"/>
  <c r="X308" i="7"/>
  <c r="AC308" i="7"/>
  <c r="AD308" i="7"/>
  <c r="T308" i="7"/>
  <c r="O308" i="7"/>
  <c r="P309" i="7"/>
  <c r="K308" i="7"/>
  <c r="L309" i="7"/>
  <c r="H309" i="7"/>
  <c r="G308" i="7"/>
  <c r="D308" i="7"/>
  <c r="AI310" i="7" l="1"/>
  <c r="AH310" i="7"/>
  <c r="S308" i="7"/>
  <c r="Y309" i="7"/>
  <c r="X309" i="7"/>
  <c r="AC309" i="7"/>
  <c r="AD309" i="7"/>
  <c r="T309" i="7"/>
  <c r="O309" i="7"/>
  <c r="P310" i="7"/>
  <c r="K309" i="7"/>
  <c r="L310" i="7"/>
  <c r="G309" i="7"/>
  <c r="H310" i="7"/>
  <c r="D309" i="7"/>
  <c r="AI311" i="7" l="1"/>
  <c r="AH311" i="7"/>
  <c r="Y310" i="7"/>
  <c r="X310" i="7"/>
  <c r="AC310" i="7"/>
  <c r="AD310" i="7"/>
  <c r="S309" i="7"/>
  <c r="T310" i="7"/>
  <c r="S310" i="7"/>
  <c r="O310" i="7"/>
  <c r="P311" i="7"/>
  <c r="K310" i="7"/>
  <c r="L311" i="7"/>
  <c r="H311" i="7"/>
  <c r="G310" i="7"/>
  <c r="D310" i="7"/>
  <c r="AI312" i="7" l="1"/>
  <c r="AH312" i="7"/>
  <c r="AC311" i="7"/>
  <c r="AD311" i="7"/>
  <c r="Y311" i="7"/>
  <c r="X311" i="7"/>
  <c r="O311" i="7"/>
  <c r="P312" i="7"/>
  <c r="K311" i="7"/>
  <c r="L312" i="7"/>
  <c r="G311" i="7"/>
  <c r="H312" i="7"/>
  <c r="D311" i="7"/>
  <c r="AI313" i="7" l="1"/>
  <c r="AH313" i="7"/>
  <c r="Y312" i="7"/>
  <c r="X312" i="7"/>
  <c r="AC312" i="7"/>
  <c r="AD312" i="7"/>
  <c r="S311" i="7"/>
  <c r="T311" i="7"/>
  <c r="O312" i="7"/>
  <c r="P313" i="7"/>
  <c r="K312" i="7"/>
  <c r="L313" i="7"/>
  <c r="H313" i="7"/>
  <c r="G312" i="7"/>
  <c r="D312" i="7"/>
  <c r="AI314" i="7" l="1"/>
  <c r="AH314" i="7"/>
  <c r="Y313" i="7"/>
  <c r="X313" i="7"/>
  <c r="AC313" i="7"/>
  <c r="AD313" i="7"/>
  <c r="S313" i="7"/>
  <c r="S312" i="7"/>
  <c r="T312" i="7"/>
  <c r="O313" i="7"/>
  <c r="P314" i="7"/>
  <c r="K313" i="7"/>
  <c r="L314" i="7"/>
  <c r="H314" i="7"/>
  <c r="G313" i="7"/>
  <c r="D313" i="7"/>
  <c r="AI315" i="7" l="1"/>
  <c r="AH315" i="7"/>
  <c r="Y314" i="7"/>
  <c r="X314" i="7"/>
  <c r="AC314" i="7"/>
  <c r="AD314" i="7"/>
  <c r="T313" i="7"/>
  <c r="S314" i="7"/>
  <c r="O314" i="7"/>
  <c r="P315" i="7"/>
  <c r="K314" i="7"/>
  <c r="L315" i="7"/>
  <c r="H315" i="7"/>
  <c r="G314" i="7"/>
  <c r="D314" i="7"/>
  <c r="AI316" i="7" l="1"/>
  <c r="AH316" i="7"/>
  <c r="AC315" i="7"/>
  <c r="AD315" i="7"/>
  <c r="Y315" i="7"/>
  <c r="X315" i="7"/>
  <c r="T314" i="7"/>
  <c r="O315" i="7"/>
  <c r="P316" i="7"/>
  <c r="K315" i="7"/>
  <c r="L316" i="7"/>
  <c r="H316" i="7"/>
  <c r="G315" i="7"/>
  <c r="D315" i="7"/>
  <c r="AI317" i="7" l="1"/>
  <c r="AH317" i="7"/>
  <c r="Y316" i="7"/>
  <c r="X316" i="7"/>
  <c r="AC316" i="7"/>
  <c r="AD316" i="7"/>
  <c r="S315" i="7"/>
  <c r="T315" i="7"/>
  <c r="O316" i="7"/>
  <c r="P317" i="7"/>
  <c r="K316" i="7"/>
  <c r="L317" i="7"/>
  <c r="H317" i="7"/>
  <c r="G316" i="7"/>
  <c r="D316" i="7"/>
  <c r="AI318" i="7" l="1"/>
  <c r="AH318" i="7"/>
  <c r="Y317" i="7"/>
  <c r="X317" i="7"/>
  <c r="AC317" i="7"/>
  <c r="AD317" i="7"/>
  <c r="S317" i="7"/>
  <c r="S316" i="7"/>
  <c r="T316" i="7"/>
  <c r="O317" i="7"/>
  <c r="P318" i="7"/>
  <c r="K317" i="7"/>
  <c r="L318" i="7"/>
  <c r="G317" i="7"/>
  <c r="H318" i="7"/>
  <c r="D317" i="7"/>
  <c r="AI319" i="7" l="1"/>
  <c r="AH319" i="7"/>
  <c r="Y318" i="7"/>
  <c r="X318" i="7"/>
  <c r="AC318" i="7"/>
  <c r="AD318" i="7"/>
  <c r="T318" i="7"/>
  <c r="T317" i="7"/>
  <c r="S318" i="7"/>
  <c r="O318" i="7"/>
  <c r="P319" i="7"/>
  <c r="K318" i="7"/>
  <c r="L319" i="7"/>
  <c r="H319" i="7"/>
  <c r="G318" i="7"/>
  <c r="D318" i="7"/>
  <c r="AI320" i="7" l="1"/>
  <c r="AH320" i="7"/>
  <c r="Y319" i="7"/>
  <c r="X319" i="7"/>
  <c r="AC319" i="7"/>
  <c r="AD319" i="7"/>
  <c r="S319" i="7"/>
  <c r="O319" i="7"/>
  <c r="P320" i="7"/>
  <c r="K319" i="7"/>
  <c r="L320" i="7"/>
  <c r="H320" i="7"/>
  <c r="G319" i="7"/>
  <c r="D319" i="7"/>
  <c r="AI321" i="7" l="1"/>
  <c r="AH321" i="7"/>
  <c r="Y320" i="7"/>
  <c r="X320" i="7"/>
  <c r="AC320" i="7"/>
  <c r="AD320" i="7"/>
  <c r="T320" i="7"/>
  <c r="T319" i="7"/>
  <c r="S320" i="7"/>
  <c r="O320" i="7"/>
  <c r="P321" i="7"/>
  <c r="K320" i="7"/>
  <c r="L321" i="7"/>
  <c r="H321" i="7"/>
  <c r="G320" i="7"/>
  <c r="D320" i="7"/>
  <c r="AI322" i="7" l="1"/>
  <c r="AH322" i="7"/>
  <c r="Y321" i="7"/>
  <c r="X321" i="7"/>
  <c r="AC321" i="7"/>
  <c r="AD321" i="7"/>
  <c r="T321" i="7"/>
  <c r="O321" i="7"/>
  <c r="P322" i="7"/>
  <c r="K321" i="7"/>
  <c r="L322" i="7"/>
  <c r="H322" i="7"/>
  <c r="G321" i="7"/>
  <c r="D321" i="7"/>
  <c r="AI323" i="7" l="1"/>
  <c r="AH323" i="7"/>
  <c r="Y322" i="7"/>
  <c r="X322" i="7"/>
  <c r="AC322" i="7"/>
  <c r="AD322" i="7"/>
  <c r="S321" i="7"/>
  <c r="O322" i="7"/>
  <c r="P323" i="7"/>
  <c r="K322" i="7"/>
  <c r="L323" i="7"/>
  <c r="H323" i="7"/>
  <c r="G322" i="7"/>
  <c r="D322" i="7"/>
  <c r="AI324" i="7" l="1"/>
  <c r="AH324" i="7"/>
  <c r="Y323" i="7"/>
  <c r="X323" i="7"/>
  <c r="AC323" i="7"/>
  <c r="AD323" i="7"/>
  <c r="S323" i="7"/>
  <c r="S322" i="7"/>
  <c r="T322" i="7"/>
  <c r="O323" i="7"/>
  <c r="P324" i="7"/>
  <c r="K323" i="7"/>
  <c r="L324" i="7"/>
  <c r="H324" i="7"/>
  <c r="G323" i="7"/>
  <c r="D323" i="7"/>
  <c r="AI325" i="7" l="1"/>
  <c r="AH325" i="7"/>
  <c r="Y324" i="7"/>
  <c r="X324" i="7"/>
  <c r="AC324" i="7"/>
  <c r="AD324" i="7"/>
  <c r="T324" i="7"/>
  <c r="T323" i="7"/>
  <c r="O324" i="7"/>
  <c r="P325" i="7"/>
  <c r="K324" i="7"/>
  <c r="L325" i="7"/>
  <c r="H325" i="7"/>
  <c r="G324" i="7"/>
  <c r="D324" i="7"/>
  <c r="S324" i="7" l="1"/>
  <c r="AI326" i="7"/>
  <c r="AH326" i="7"/>
  <c r="Y325" i="7"/>
  <c r="X325" i="7"/>
  <c r="AC325" i="7"/>
  <c r="AD325" i="7"/>
  <c r="S325" i="7"/>
  <c r="O325" i="7"/>
  <c r="P326" i="7"/>
  <c r="K325" i="7"/>
  <c r="L326" i="7"/>
  <c r="H326" i="7"/>
  <c r="G325" i="7"/>
  <c r="D325" i="7"/>
  <c r="AI327" i="7" l="1"/>
  <c r="AH327" i="7"/>
  <c r="Y326" i="7"/>
  <c r="X326" i="7"/>
  <c r="AC326" i="7"/>
  <c r="AD326" i="7"/>
  <c r="S326" i="7"/>
  <c r="T325" i="7"/>
  <c r="O326" i="7"/>
  <c r="P327" i="7"/>
  <c r="K326" i="7"/>
  <c r="L327" i="7"/>
  <c r="H327" i="7"/>
  <c r="G326" i="7"/>
  <c r="D326" i="7"/>
  <c r="AI328" i="7" l="1"/>
  <c r="AH328" i="7"/>
  <c r="Y327" i="7"/>
  <c r="X327" i="7"/>
  <c r="AC327" i="7"/>
  <c r="AD327" i="7"/>
  <c r="T326" i="7"/>
  <c r="O327" i="7"/>
  <c r="P328" i="7"/>
  <c r="K327" i="7"/>
  <c r="L328" i="7"/>
  <c r="H328" i="7"/>
  <c r="G327" i="7"/>
  <c r="D327" i="7"/>
  <c r="AI329" i="7" l="1"/>
  <c r="AH329" i="7"/>
  <c r="Y328" i="7"/>
  <c r="X328" i="7"/>
  <c r="AC328" i="7"/>
  <c r="AD328" i="7"/>
  <c r="S327" i="7"/>
  <c r="T327" i="7"/>
  <c r="O328" i="7"/>
  <c r="P329" i="7"/>
  <c r="K328" i="7"/>
  <c r="L329" i="7"/>
  <c r="H329" i="7"/>
  <c r="G328" i="7"/>
  <c r="D328" i="7"/>
  <c r="AI330" i="7" l="1"/>
  <c r="AH330" i="7"/>
  <c r="Y329" i="7"/>
  <c r="X329" i="7"/>
  <c r="AC329" i="7"/>
  <c r="AD329" i="7"/>
  <c r="S329" i="7"/>
  <c r="S328" i="7"/>
  <c r="T328" i="7"/>
  <c r="O329" i="7"/>
  <c r="P330" i="7"/>
  <c r="K329" i="7"/>
  <c r="L330" i="7"/>
  <c r="H330" i="7"/>
  <c r="G329" i="7"/>
  <c r="D329" i="7"/>
  <c r="AI331" i="7" l="1"/>
  <c r="AH331" i="7"/>
  <c r="Y330" i="7"/>
  <c r="X330" i="7"/>
  <c r="AC330" i="7"/>
  <c r="AD330" i="7"/>
  <c r="T330" i="7"/>
  <c r="T329" i="7"/>
  <c r="S330" i="7"/>
  <c r="O330" i="7"/>
  <c r="P331" i="7"/>
  <c r="K330" i="7"/>
  <c r="L331" i="7"/>
  <c r="H331" i="7"/>
  <c r="G330" i="7"/>
  <c r="D330" i="7"/>
  <c r="AI332" i="7" l="1"/>
  <c r="AH332" i="7"/>
  <c r="Y331" i="7"/>
  <c r="X331" i="7"/>
  <c r="AC331" i="7"/>
  <c r="AD331" i="7"/>
  <c r="S331" i="7"/>
  <c r="O331" i="7"/>
  <c r="P332" i="7"/>
  <c r="K331" i="7"/>
  <c r="L332" i="7"/>
  <c r="H332" i="7"/>
  <c r="G331" i="7"/>
  <c r="D331" i="7"/>
  <c r="AI333" i="7" l="1"/>
  <c r="AH333" i="7"/>
  <c r="Y332" i="7"/>
  <c r="X332" i="7"/>
  <c r="AC332" i="7"/>
  <c r="AD332" i="7"/>
  <c r="T332" i="7"/>
  <c r="T331" i="7"/>
  <c r="O332" i="7"/>
  <c r="P333" i="7"/>
  <c r="K332" i="7"/>
  <c r="L333" i="7"/>
  <c r="H333" i="7"/>
  <c r="G332" i="7"/>
  <c r="D332" i="7"/>
  <c r="AI334" i="7" l="1"/>
  <c r="AH334" i="7"/>
  <c r="Y333" i="7"/>
  <c r="X333" i="7"/>
  <c r="AC333" i="7"/>
  <c r="AD333" i="7"/>
  <c r="S332" i="7"/>
  <c r="T333" i="7"/>
  <c r="S333" i="7"/>
  <c r="O333" i="7"/>
  <c r="P334" i="7"/>
  <c r="K333" i="7"/>
  <c r="L334" i="7"/>
  <c r="G333" i="7"/>
  <c r="H334" i="7"/>
  <c r="D333" i="7"/>
  <c r="AI335" i="7" l="1"/>
  <c r="AH335" i="7"/>
  <c r="Y334" i="7"/>
  <c r="X334" i="7"/>
  <c r="AC334" i="7"/>
  <c r="AD334" i="7"/>
  <c r="T334" i="7"/>
  <c r="O334" i="7"/>
  <c r="P335" i="7"/>
  <c r="K334" i="7"/>
  <c r="L335" i="7"/>
  <c r="H335" i="7"/>
  <c r="G334" i="7"/>
  <c r="D334" i="7"/>
  <c r="AI336" i="7" l="1"/>
  <c r="AH336" i="7"/>
  <c r="Y335" i="7"/>
  <c r="X335" i="7"/>
  <c r="AC335" i="7"/>
  <c r="AD335" i="7"/>
  <c r="S334" i="7"/>
  <c r="S335" i="7"/>
  <c r="O335" i="7"/>
  <c r="P336" i="7"/>
  <c r="K335" i="7"/>
  <c r="L336" i="7"/>
  <c r="H336" i="7"/>
  <c r="G335" i="7"/>
  <c r="D335" i="7"/>
  <c r="AI337" i="7" l="1"/>
  <c r="AH337" i="7"/>
  <c r="Y336" i="7"/>
  <c r="X336" i="7"/>
  <c r="AC336" i="7"/>
  <c r="AD336" i="7"/>
  <c r="T336" i="7"/>
  <c r="T335" i="7"/>
  <c r="S336" i="7"/>
  <c r="O336" i="7"/>
  <c r="P337" i="7"/>
  <c r="K336" i="7"/>
  <c r="L337" i="7"/>
  <c r="H337" i="7"/>
  <c r="G336" i="7"/>
  <c r="D336" i="7"/>
  <c r="AI338" i="7" l="1"/>
  <c r="AH338" i="7"/>
  <c r="Y337" i="7"/>
  <c r="X337" i="7"/>
  <c r="AC337" i="7"/>
  <c r="AD337" i="7"/>
  <c r="S337" i="7"/>
  <c r="O337" i="7"/>
  <c r="P338" i="7"/>
  <c r="K337" i="7"/>
  <c r="L338" i="7"/>
  <c r="G337" i="7"/>
  <c r="H338" i="7"/>
  <c r="D337" i="7"/>
  <c r="AI339" i="7" l="1"/>
  <c r="AH339" i="7"/>
  <c r="Y338" i="7"/>
  <c r="X338" i="7"/>
  <c r="AC338" i="7"/>
  <c r="AD338" i="7"/>
  <c r="T338" i="7"/>
  <c r="T337" i="7"/>
  <c r="S338" i="7"/>
  <c r="O338" i="7"/>
  <c r="P339" i="7"/>
  <c r="K338" i="7"/>
  <c r="L339" i="7"/>
  <c r="H339" i="7"/>
  <c r="G338" i="7"/>
  <c r="D338" i="7"/>
  <c r="AI340" i="7" l="1"/>
  <c r="AH340" i="7"/>
  <c r="Y339" i="7"/>
  <c r="X339" i="7"/>
  <c r="AC339" i="7"/>
  <c r="AD339" i="7"/>
  <c r="O339" i="7"/>
  <c r="P340" i="7"/>
  <c r="K339" i="7"/>
  <c r="L340" i="7"/>
  <c r="H340" i="7"/>
  <c r="G339" i="7"/>
  <c r="D339" i="7"/>
  <c r="AI341" i="7" l="1"/>
  <c r="AH341" i="7"/>
  <c r="Y340" i="7"/>
  <c r="X340" i="7"/>
  <c r="AC340" i="7"/>
  <c r="AD340" i="7"/>
  <c r="T340" i="7"/>
  <c r="S339" i="7"/>
  <c r="T339" i="7"/>
  <c r="S340" i="7"/>
  <c r="O340" i="7"/>
  <c r="P341" i="7"/>
  <c r="K340" i="7"/>
  <c r="L341" i="7"/>
  <c r="H341" i="7"/>
  <c r="G340" i="7"/>
  <c r="D340" i="7"/>
  <c r="AI342" i="7" l="1"/>
  <c r="AH342" i="7"/>
  <c r="AC341" i="7"/>
  <c r="AD341" i="7"/>
  <c r="Y341" i="7"/>
  <c r="X341" i="7"/>
  <c r="O341" i="7"/>
  <c r="P342" i="7"/>
  <c r="K341" i="7"/>
  <c r="L342" i="7"/>
  <c r="H342" i="7"/>
  <c r="G341" i="7"/>
  <c r="D341" i="7"/>
  <c r="AI343" i="7" l="1"/>
  <c r="AH343" i="7"/>
  <c r="Y342" i="7"/>
  <c r="X342" i="7"/>
  <c r="AC342" i="7"/>
  <c r="AD342" i="7"/>
  <c r="T342" i="7"/>
  <c r="S341" i="7"/>
  <c r="T341" i="7"/>
  <c r="O342" i="7"/>
  <c r="P343" i="7"/>
  <c r="K342" i="7"/>
  <c r="L343" i="7"/>
  <c r="H343" i="7"/>
  <c r="G342" i="7"/>
  <c r="D342" i="7"/>
  <c r="AI344" i="7" l="1"/>
  <c r="AH344" i="7"/>
  <c r="Y343" i="7"/>
  <c r="X343" i="7"/>
  <c r="AC343" i="7"/>
  <c r="AD343" i="7"/>
  <c r="S342" i="7"/>
  <c r="T343" i="7"/>
  <c r="S343" i="7"/>
  <c r="O343" i="7"/>
  <c r="P344" i="7"/>
  <c r="K343" i="7"/>
  <c r="L344" i="7"/>
  <c r="H344" i="7"/>
  <c r="G343" i="7"/>
  <c r="D343" i="7"/>
  <c r="AI345" i="7" l="1"/>
  <c r="AH345" i="7"/>
  <c r="Y344" i="7"/>
  <c r="X344" i="7"/>
  <c r="AC344" i="7"/>
  <c r="AD344" i="7"/>
  <c r="O344" i="7"/>
  <c r="P345" i="7"/>
  <c r="K344" i="7"/>
  <c r="L345" i="7"/>
  <c r="H345" i="7"/>
  <c r="G344" i="7"/>
  <c r="D344" i="7"/>
  <c r="AI346" i="7" l="1"/>
  <c r="AH346" i="7"/>
  <c r="Y345" i="7"/>
  <c r="X345" i="7"/>
  <c r="AC345" i="7"/>
  <c r="AD345" i="7"/>
  <c r="T345" i="7"/>
  <c r="S344" i="7"/>
  <c r="T344" i="7"/>
  <c r="O345" i="7"/>
  <c r="P346" i="7"/>
  <c r="K345" i="7"/>
  <c r="L346" i="7"/>
  <c r="G345" i="7"/>
  <c r="H346" i="7"/>
  <c r="D345" i="7"/>
  <c r="AI347" i="7" l="1"/>
  <c r="AH347" i="7"/>
  <c r="Y346" i="7"/>
  <c r="X346" i="7"/>
  <c r="AC346" i="7"/>
  <c r="AD346" i="7"/>
  <c r="S345" i="7"/>
  <c r="T346" i="7"/>
  <c r="O346" i="7"/>
  <c r="P347" i="7"/>
  <c r="K346" i="7"/>
  <c r="L347" i="7"/>
  <c r="H347" i="7"/>
  <c r="G346" i="7"/>
  <c r="D346" i="7"/>
  <c r="S346" i="7" l="1"/>
  <c r="AI348" i="7"/>
  <c r="AH348" i="7"/>
  <c r="Y347" i="7"/>
  <c r="X347" i="7"/>
  <c r="AC347" i="7"/>
  <c r="AD347" i="7"/>
  <c r="S347" i="7"/>
  <c r="O347" i="7"/>
  <c r="P348" i="7"/>
  <c r="K347" i="7"/>
  <c r="L348" i="7"/>
  <c r="H348" i="7"/>
  <c r="G347" i="7"/>
  <c r="D347" i="7"/>
  <c r="AI349" i="7" l="1"/>
  <c r="AH349" i="7"/>
  <c r="Y348" i="7"/>
  <c r="X348" i="7"/>
  <c r="AC348" i="7"/>
  <c r="AD348" i="7"/>
  <c r="T348" i="7"/>
  <c r="T347" i="7"/>
  <c r="S348" i="7"/>
  <c r="O348" i="7"/>
  <c r="P349" i="7"/>
  <c r="K348" i="7"/>
  <c r="L349" i="7"/>
  <c r="H349" i="7"/>
  <c r="G348" i="7"/>
  <c r="D348" i="7"/>
  <c r="AI350" i="7" l="1"/>
  <c r="AH350" i="7"/>
  <c r="Y349" i="7"/>
  <c r="X349" i="7"/>
  <c r="AC349" i="7"/>
  <c r="AD349" i="7"/>
  <c r="O349" i="7"/>
  <c r="P350" i="7"/>
  <c r="K349" i="7"/>
  <c r="L350" i="7"/>
  <c r="H350" i="7"/>
  <c r="G349" i="7"/>
  <c r="D349" i="7"/>
  <c r="AI351" i="7" l="1"/>
  <c r="AH351" i="7"/>
  <c r="Y350" i="7"/>
  <c r="X350" i="7"/>
  <c r="AC350" i="7"/>
  <c r="AD350" i="7"/>
  <c r="S349" i="7"/>
  <c r="T349" i="7"/>
  <c r="O350" i="7"/>
  <c r="P351" i="7"/>
  <c r="K350" i="7"/>
  <c r="L351" i="7"/>
  <c r="H351" i="7"/>
  <c r="G350" i="7"/>
  <c r="D350" i="7"/>
  <c r="AI352" i="7" l="1"/>
  <c r="AH352" i="7"/>
  <c r="Y351" i="7"/>
  <c r="X351" i="7"/>
  <c r="AC351" i="7"/>
  <c r="AD351" i="7"/>
  <c r="T351" i="7"/>
  <c r="S350" i="7"/>
  <c r="T350" i="7"/>
  <c r="O351" i="7"/>
  <c r="P352" i="7"/>
  <c r="K351" i="7"/>
  <c r="L352" i="7"/>
  <c r="H352" i="7"/>
  <c r="G351" i="7"/>
  <c r="D351" i="7"/>
  <c r="AI353" i="7" l="1"/>
  <c r="AH353" i="7"/>
  <c r="Y352" i="7"/>
  <c r="X352" i="7"/>
  <c r="AC352" i="7"/>
  <c r="AD352" i="7"/>
  <c r="S351" i="7"/>
  <c r="T352" i="7"/>
  <c r="S352" i="7"/>
  <c r="O352" i="7"/>
  <c r="P353" i="7"/>
  <c r="K352" i="7"/>
  <c r="L353" i="7"/>
  <c r="H353" i="7"/>
  <c r="G352" i="7"/>
  <c r="D352" i="7"/>
  <c r="AI354" i="7" l="1"/>
  <c r="AH354" i="7"/>
  <c r="Y353" i="7"/>
  <c r="X353" i="7"/>
  <c r="AC353" i="7"/>
  <c r="AD353" i="7"/>
  <c r="S353" i="7"/>
  <c r="O353" i="7"/>
  <c r="P354" i="7"/>
  <c r="K353" i="7"/>
  <c r="L354" i="7"/>
  <c r="H354" i="7"/>
  <c r="G353" i="7"/>
  <c r="D353" i="7"/>
  <c r="AI355" i="7" l="1"/>
  <c r="AH355" i="7"/>
  <c r="Y354" i="7"/>
  <c r="X354" i="7"/>
  <c r="AC354" i="7"/>
  <c r="AD354" i="7"/>
  <c r="T353" i="7"/>
  <c r="O354" i="7"/>
  <c r="P355" i="7"/>
  <c r="K354" i="7"/>
  <c r="L355" i="7"/>
  <c r="H355" i="7"/>
  <c r="G354" i="7"/>
  <c r="D354" i="7"/>
  <c r="AI356" i="7" l="1"/>
  <c r="AH356" i="7"/>
  <c r="Y355" i="7"/>
  <c r="X355" i="7"/>
  <c r="AC355" i="7"/>
  <c r="AD355" i="7"/>
  <c r="S354" i="7"/>
  <c r="T354" i="7"/>
  <c r="O355" i="7"/>
  <c r="P356" i="7"/>
  <c r="K355" i="7"/>
  <c r="L356" i="7"/>
  <c r="H356" i="7"/>
  <c r="G355" i="7"/>
  <c r="D355" i="7"/>
  <c r="AI357" i="7" l="1"/>
  <c r="AH357" i="7"/>
  <c r="Y356" i="7"/>
  <c r="X356" i="7"/>
  <c r="AC356" i="7"/>
  <c r="AD356" i="7"/>
  <c r="S356" i="7"/>
  <c r="S355" i="7"/>
  <c r="T355" i="7"/>
  <c r="O356" i="7"/>
  <c r="P357" i="7"/>
  <c r="K356" i="7"/>
  <c r="L357" i="7"/>
  <c r="H357" i="7"/>
  <c r="G356" i="7"/>
  <c r="D356" i="7"/>
  <c r="AI358" i="7" l="1"/>
  <c r="AH358" i="7"/>
  <c r="Y357" i="7"/>
  <c r="X357" i="7"/>
  <c r="AC357" i="7"/>
  <c r="AD357" i="7"/>
  <c r="T357" i="7"/>
  <c r="T356" i="7"/>
  <c r="O357" i="7"/>
  <c r="P358" i="7"/>
  <c r="K357" i="7"/>
  <c r="L358" i="7"/>
  <c r="G357" i="7"/>
  <c r="H358" i="7"/>
  <c r="D357" i="7"/>
  <c r="AI359" i="7" l="1"/>
  <c r="AH359" i="7"/>
  <c r="Y358" i="7"/>
  <c r="X358" i="7"/>
  <c r="AC358" i="7"/>
  <c r="AD358" i="7"/>
  <c r="S357" i="7"/>
  <c r="T358" i="7"/>
  <c r="O358" i="7"/>
  <c r="P359" i="7"/>
  <c r="K358" i="7"/>
  <c r="L359" i="7"/>
  <c r="H359" i="7"/>
  <c r="G358" i="7"/>
  <c r="D358" i="7"/>
  <c r="AI360" i="7" l="1"/>
  <c r="AH360" i="7"/>
  <c r="AC359" i="7"/>
  <c r="AD359" i="7"/>
  <c r="Y359" i="7"/>
  <c r="X359" i="7"/>
  <c r="S358" i="7"/>
  <c r="T359" i="7"/>
  <c r="O359" i="7"/>
  <c r="P360" i="7"/>
  <c r="K359" i="7"/>
  <c r="L360" i="7"/>
  <c r="H360" i="7"/>
  <c r="G359" i="7"/>
  <c r="D359" i="7"/>
  <c r="AI361" i="7" l="1"/>
  <c r="AH361" i="7"/>
  <c r="AC360" i="7"/>
  <c r="AD360" i="7"/>
  <c r="Y360" i="7"/>
  <c r="X360" i="7"/>
  <c r="S359" i="7"/>
  <c r="S360" i="7"/>
  <c r="O360" i="7"/>
  <c r="P361" i="7"/>
  <c r="K360" i="7"/>
  <c r="L361" i="7"/>
  <c r="H361" i="7"/>
  <c r="G360" i="7"/>
  <c r="D360" i="7"/>
  <c r="AI362" i="7" l="1"/>
  <c r="AH362" i="7"/>
  <c r="Y361" i="7"/>
  <c r="X361" i="7"/>
  <c r="AC361" i="7"/>
  <c r="AD361" i="7"/>
  <c r="T360" i="7"/>
  <c r="S361" i="7"/>
  <c r="O361" i="7"/>
  <c r="P362" i="7"/>
  <c r="K361" i="7"/>
  <c r="L362" i="7"/>
  <c r="H362" i="7"/>
  <c r="G361" i="7"/>
  <c r="D361" i="7"/>
  <c r="AI363" i="7" l="1"/>
  <c r="AH363" i="7"/>
  <c r="Y362" i="7"/>
  <c r="X362" i="7"/>
  <c r="AC362" i="7"/>
  <c r="AD362" i="7"/>
  <c r="T362" i="7"/>
  <c r="T361" i="7"/>
  <c r="O362" i="7"/>
  <c r="P363" i="7"/>
  <c r="K362" i="7"/>
  <c r="L363" i="7"/>
  <c r="H363" i="7"/>
  <c r="G362" i="7"/>
  <c r="D362" i="7"/>
  <c r="AI364" i="7" l="1"/>
  <c r="AH364" i="7"/>
  <c r="Y363" i="7"/>
  <c r="X363" i="7"/>
  <c r="AC363" i="7"/>
  <c r="AD363" i="7"/>
  <c r="S362" i="7"/>
  <c r="O363" i="7"/>
  <c r="P364" i="7"/>
  <c r="K363" i="7"/>
  <c r="L364" i="7"/>
  <c r="G363" i="7"/>
  <c r="H364" i="7"/>
  <c r="D363" i="7"/>
  <c r="AI365" i="7" l="1"/>
  <c r="AH365" i="7"/>
  <c r="Y364" i="7"/>
  <c r="X364" i="7"/>
  <c r="AC364" i="7"/>
  <c r="AD364" i="7"/>
  <c r="S363" i="7"/>
  <c r="T363" i="7"/>
  <c r="O364" i="7"/>
  <c r="P365" i="7"/>
  <c r="K364" i="7"/>
  <c r="L365" i="7"/>
  <c r="H365" i="7"/>
  <c r="G364" i="7"/>
  <c r="D364" i="7"/>
  <c r="AI366" i="7" l="1"/>
  <c r="AH366" i="7"/>
  <c r="Y365" i="7"/>
  <c r="X365" i="7"/>
  <c r="AC365" i="7"/>
  <c r="AD365" i="7"/>
  <c r="S365" i="7"/>
  <c r="S364" i="7"/>
  <c r="T364" i="7"/>
  <c r="O365" i="7"/>
  <c r="P366" i="7"/>
  <c r="K365" i="7"/>
  <c r="L366" i="7"/>
  <c r="H366" i="7"/>
  <c r="G365" i="7"/>
  <c r="D365" i="7"/>
  <c r="AI367" i="7" l="1"/>
  <c r="AH367" i="7"/>
  <c r="Y366" i="7"/>
  <c r="X366" i="7"/>
  <c r="AC366" i="7"/>
  <c r="AD366" i="7"/>
  <c r="T366" i="7"/>
  <c r="T365" i="7"/>
  <c r="O366" i="7"/>
  <c r="P367" i="7"/>
  <c r="K366" i="7"/>
  <c r="L367" i="7"/>
  <c r="H367" i="7"/>
  <c r="G366" i="7"/>
  <c r="D366" i="7"/>
  <c r="S366" i="7" l="1"/>
  <c r="AI368" i="7"/>
  <c r="AH368" i="7"/>
  <c r="AC367" i="7"/>
  <c r="AD367" i="7"/>
  <c r="Y367" i="7"/>
  <c r="X367" i="7"/>
  <c r="S367" i="7"/>
  <c r="O367" i="7"/>
  <c r="P368" i="7"/>
  <c r="K367" i="7"/>
  <c r="L368" i="7"/>
  <c r="H368" i="7"/>
  <c r="G367" i="7"/>
  <c r="D367" i="7"/>
  <c r="AI369" i="7" l="1"/>
  <c r="AH369" i="7"/>
  <c r="Y368" i="7"/>
  <c r="X368" i="7"/>
  <c r="AC368" i="7"/>
  <c r="AD368" i="7"/>
  <c r="T368" i="7"/>
  <c r="T367" i="7"/>
  <c r="S368" i="7"/>
  <c r="O368" i="7"/>
  <c r="P369" i="7"/>
  <c r="K368" i="7"/>
  <c r="L369" i="7"/>
  <c r="H369" i="7"/>
  <c r="G368" i="7"/>
  <c r="D368" i="7"/>
  <c r="AI370" i="7" l="1"/>
  <c r="AH370" i="7"/>
  <c r="Y369" i="7"/>
  <c r="X369" i="7"/>
  <c r="AC369" i="7"/>
  <c r="AD369" i="7"/>
  <c r="O369" i="7"/>
  <c r="P370" i="7"/>
  <c r="K369" i="7"/>
  <c r="L370" i="7"/>
  <c r="H370" i="7"/>
  <c r="G369" i="7"/>
  <c r="D369" i="7"/>
  <c r="AI371" i="7" l="1"/>
  <c r="AH371" i="7"/>
  <c r="Y370" i="7"/>
  <c r="X370" i="7"/>
  <c r="AC370" i="7"/>
  <c r="AD370" i="7"/>
  <c r="S369" i="7"/>
  <c r="T369" i="7"/>
  <c r="O370" i="7"/>
  <c r="P371" i="7"/>
  <c r="K370" i="7"/>
  <c r="L371" i="7"/>
  <c r="H371" i="7"/>
  <c r="G370" i="7"/>
  <c r="D370" i="7"/>
  <c r="AI372" i="7" l="1"/>
  <c r="AH372" i="7"/>
  <c r="Y371" i="7"/>
  <c r="X371" i="7"/>
  <c r="AC371" i="7"/>
  <c r="AD371" i="7"/>
  <c r="S370" i="7"/>
  <c r="T370" i="7"/>
  <c r="O371" i="7"/>
  <c r="P372" i="7"/>
  <c r="K371" i="7"/>
  <c r="L372" i="7"/>
  <c r="H372" i="7"/>
  <c r="G371" i="7"/>
  <c r="D371" i="7"/>
  <c r="AI373" i="7" l="1"/>
  <c r="AH373" i="7"/>
  <c r="Y372" i="7"/>
  <c r="X372" i="7"/>
  <c r="AC372" i="7"/>
  <c r="AD372" i="7"/>
  <c r="S371" i="7"/>
  <c r="T371" i="7"/>
  <c r="O372" i="7"/>
  <c r="P373" i="7"/>
  <c r="K372" i="7"/>
  <c r="L373" i="7"/>
  <c r="H373" i="7"/>
  <c r="G372" i="7"/>
  <c r="D372" i="7"/>
  <c r="AI374" i="7" l="1"/>
  <c r="AH374" i="7"/>
  <c r="Y373" i="7"/>
  <c r="X373" i="7"/>
  <c r="AC373" i="7"/>
  <c r="AD373" i="7"/>
  <c r="S372" i="7"/>
  <c r="T372" i="7"/>
  <c r="O373" i="7"/>
  <c r="P374" i="7"/>
  <c r="K373" i="7"/>
  <c r="L374" i="7"/>
  <c r="H374" i="7"/>
  <c r="G373" i="7"/>
  <c r="D373" i="7"/>
  <c r="AI375" i="7" l="1"/>
  <c r="AH375" i="7"/>
  <c r="Y374" i="7"/>
  <c r="X374" i="7"/>
  <c r="AC374" i="7"/>
  <c r="AD374" i="7"/>
  <c r="T374" i="7"/>
  <c r="S373" i="7"/>
  <c r="T373" i="7"/>
  <c r="O374" i="7"/>
  <c r="P375" i="7"/>
  <c r="K374" i="7"/>
  <c r="L375" i="7"/>
  <c r="H375" i="7"/>
  <c r="G374" i="7"/>
  <c r="D374" i="7"/>
  <c r="AI376" i="7" l="1"/>
  <c r="AH376" i="7"/>
  <c r="Y375" i="7"/>
  <c r="X375" i="7"/>
  <c r="AC375" i="7"/>
  <c r="AD375" i="7"/>
  <c r="S374" i="7"/>
  <c r="T375" i="7"/>
  <c r="S375" i="7"/>
  <c r="O375" i="7"/>
  <c r="P376" i="7"/>
  <c r="K375" i="7"/>
  <c r="L376" i="7"/>
  <c r="H376" i="7"/>
  <c r="G375" i="7"/>
  <c r="D375" i="7"/>
  <c r="AI377" i="7" l="1"/>
  <c r="AH377" i="7"/>
  <c r="Y376" i="7"/>
  <c r="X376" i="7"/>
  <c r="AC376" i="7"/>
  <c r="AD376" i="7"/>
  <c r="S376" i="7"/>
  <c r="O376" i="7"/>
  <c r="P377" i="7"/>
  <c r="K376" i="7"/>
  <c r="L377" i="7"/>
  <c r="H377" i="7"/>
  <c r="G376" i="7"/>
  <c r="D376" i="7"/>
  <c r="AI378" i="7" l="1"/>
  <c r="AH378" i="7"/>
  <c r="Y377" i="7"/>
  <c r="X377" i="7"/>
  <c r="AC377" i="7"/>
  <c r="AD377" i="7"/>
  <c r="T377" i="7"/>
  <c r="T376" i="7"/>
  <c r="O377" i="7"/>
  <c r="P378" i="7"/>
  <c r="K377" i="7"/>
  <c r="L378" i="7"/>
  <c r="G377" i="7"/>
  <c r="H378" i="7"/>
  <c r="D377" i="7"/>
  <c r="AI379" i="7" l="1"/>
  <c r="AH379" i="7"/>
  <c r="Y378" i="7"/>
  <c r="X378" i="7"/>
  <c r="AC378" i="7"/>
  <c r="AD378" i="7"/>
  <c r="S377" i="7"/>
  <c r="T378" i="7"/>
  <c r="O378" i="7"/>
  <c r="P379" i="7"/>
  <c r="K378" i="7"/>
  <c r="L379" i="7"/>
  <c r="H379" i="7"/>
  <c r="G378" i="7"/>
  <c r="D378" i="7"/>
  <c r="AI380" i="7" l="1"/>
  <c r="AH380" i="7"/>
  <c r="AC379" i="7"/>
  <c r="AD379" i="7"/>
  <c r="Y379" i="7"/>
  <c r="X379" i="7"/>
  <c r="S378" i="7"/>
  <c r="T379" i="7"/>
  <c r="O379" i="7"/>
  <c r="P380" i="7"/>
  <c r="K379" i="7"/>
  <c r="L380" i="7"/>
  <c r="H380" i="7"/>
  <c r="G379" i="7"/>
  <c r="D379" i="7"/>
  <c r="AI381" i="7" l="1"/>
  <c r="AH381" i="7"/>
  <c r="Y380" i="7"/>
  <c r="X380" i="7"/>
  <c r="AC380" i="7"/>
  <c r="AD380" i="7"/>
  <c r="S379" i="7"/>
  <c r="T380" i="7"/>
  <c r="S380" i="7"/>
  <c r="O380" i="7"/>
  <c r="P381" i="7"/>
  <c r="K380" i="7"/>
  <c r="L381" i="7"/>
  <c r="H381" i="7"/>
  <c r="G380" i="7"/>
  <c r="D380" i="7"/>
  <c r="AI382" i="7" l="1"/>
  <c r="AH382" i="7"/>
  <c r="Y381" i="7"/>
  <c r="X381" i="7"/>
  <c r="AC381" i="7"/>
  <c r="AD381" i="7"/>
  <c r="S381" i="7"/>
  <c r="O381" i="7"/>
  <c r="P382" i="7"/>
  <c r="K381" i="7"/>
  <c r="L382" i="7"/>
  <c r="H382" i="7"/>
  <c r="G381" i="7"/>
  <c r="D381" i="7"/>
  <c r="AI383" i="7" l="1"/>
  <c r="AH383" i="7"/>
  <c r="Y382" i="7"/>
  <c r="X382" i="7"/>
  <c r="AC382" i="7"/>
  <c r="AD382" i="7"/>
  <c r="T382" i="7"/>
  <c r="T381" i="7"/>
  <c r="S382" i="7"/>
  <c r="O382" i="7"/>
  <c r="P383" i="7"/>
  <c r="K382" i="7"/>
  <c r="L383" i="7"/>
  <c r="H383" i="7"/>
  <c r="G382" i="7"/>
  <c r="D382" i="7"/>
  <c r="AI384" i="7" l="1"/>
  <c r="AH384" i="7"/>
  <c r="Y383" i="7"/>
  <c r="X383" i="7"/>
  <c r="AC383" i="7"/>
  <c r="AD383" i="7"/>
  <c r="S383" i="7"/>
  <c r="O383" i="7"/>
  <c r="P384" i="7"/>
  <c r="K383" i="7"/>
  <c r="L384" i="7"/>
  <c r="G383" i="7"/>
  <c r="H384" i="7"/>
  <c r="D383" i="7"/>
  <c r="AI385" i="7" l="1"/>
  <c r="AH385" i="7"/>
  <c r="Y384" i="7"/>
  <c r="X384" i="7"/>
  <c r="AC384" i="7"/>
  <c r="AD384" i="7"/>
  <c r="T384" i="7"/>
  <c r="T383" i="7"/>
  <c r="O384" i="7"/>
  <c r="P385" i="7"/>
  <c r="K384" i="7"/>
  <c r="L385" i="7"/>
  <c r="H385" i="7"/>
  <c r="G384" i="7"/>
  <c r="D384" i="7"/>
  <c r="S384" i="7" l="1"/>
  <c r="AI386" i="7"/>
  <c r="AH386" i="7"/>
  <c r="Y385" i="7"/>
  <c r="X385" i="7"/>
  <c r="AC385" i="7"/>
  <c r="AD385" i="7"/>
  <c r="S385" i="7"/>
  <c r="O385" i="7"/>
  <c r="P386" i="7"/>
  <c r="K385" i="7"/>
  <c r="L386" i="7"/>
  <c r="H386" i="7"/>
  <c r="G385" i="7"/>
  <c r="D385" i="7"/>
  <c r="AI387" i="7" l="1"/>
  <c r="AH387" i="7"/>
  <c r="Y386" i="7"/>
  <c r="X386" i="7"/>
  <c r="AC386" i="7"/>
  <c r="AD386" i="7"/>
  <c r="T386" i="7"/>
  <c r="T385" i="7"/>
  <c r="O386" i="7"/>
  <c r="P387" i="7"/>
  <c r="K386" i="7"/>
  <c r="L387" i="7"/>
  <c r="H387" i="7"/>
  <c r="G386" i="7"/>
  <c r="D386" i="7"/>
  <c r="AI388" i="7" l="1"/>
  <c r="AH388" i="7"/>
  <c r="Y387" i="7"/>
  <c r="X387" i="7"/>
  <c r="AC387" i="7"/>
  <c r="AD387" i="7"/>
  <c r="S386" i="7"/>
  <c r="T387" i="7"/>
  <c r="S387" i="7"/>
  <c r="O387" i="7"/>
  <c r="P388" i="7"/>
  <c r="K387" i="7"/>
  <c r="L388" i="7"/>
  <c r="H388" i="7"/>
  <c r="G387" i="7"/>
  <c r="D387" i="7"/>
  <c r="AI389" i="7" l="1"/>
  <c r="AH389" i="7"/>
  <c r="Y388" i="7"/>
  <c r="X388" i="7"/>
  <c r="AC388" i="7"/>
  <c r="AD388" i="7"/>
  <c r="O388" i="7"/>
  <c r="P389" i="7"/>
  <c r="K388" i="7"/>
  <c r="L389" i="7"/>
  <c r="H389" i="7"/>
  <c r="G388" i="7"/>
  <c r="D388" i="7"/>
  <c r="AI390" i="7" l="1"/>
  <c r="AH390" i="7"/>
  <c r="Y389" i="7"/>
  <c r="X389" i="7"/>
  <c r="AC389" i="7"/>
  <c r="AD389" i="7"/>
  <c r="S389" i="7"/>
  <c r="S388" i="7"/>
  <c r="T388" i="7"/>
  <c r="O389" i="7"/>
  <c r="P390" i="7"/>
  <c r="K389" i="7"/>
  <c r="L390" i="7"/>
  <c r="H390" i="7"/>
  <c r="G389" i="7"/>
  <c r="D389" i="7"/>
  <c r="AI391" i="7" l="1"/>
  <c r="AH391" i="7"/>
  <c r="Y390" i="7"/>
  <c r="X390" i="7"/>
  <c r="AC390" i="7"/>
  <c r="AD390" i="7"/>
  <c r="T390" i="7"/>
  <c r="T389" i="7"/>
  <c r="S390" i="7"/>
  <c r="O390" i="7"/>
  <c r="P391" i="7"/>
  <c r="K390" i="7"/>
  <c r="L391" i="7"/>
  <c r="H391" i="7"/>
  <c r="G390" i="7"/>
  <c r="D390" i="7"/>
  <c r="AI392" i="7" l="1"/>
  <c r="AH392" i="7"/>
  <c r="Y391" i="7"/>
  <c r="X391" i="7"/>
  <c r="AC391" i="7"/>
  <c r="AD391" i="7"/>
  <c r="S391" i="7"/>
  <c r="O391" i="7"/>
  <c r="P392" i="7"/>
  <c r="K391" i="7"/>
  <c r="L392" i="7"/>
  <c r="H392" i="7"/>
  <c r="G391" i="7"/>
  <c r="D391" i="7"/>
  <c r="AI393" i="7" l="1"/>
  <c r="AH393" i="7"/>
  <c r="Y392" i="7"/>
  <c r="X392" i="7"/>
  <c r="AC392" i="7"/>
  <c r="AD392" i="7"/>
  <c r="T391" i="7"/>
  <c r="O392" i="7"/>
  <c r="P393" i="7"/>
  <c r="K392" i="7"/>
  <c r="L393" i="7"/>
  <c r="H393" i="7"/>
  <c r="G392" i="7"/>
  <c r="D392" i="7"/>
  <c r="AI394" i="7" l="1"/>
  <c r="AH394" i="7"/>
  <c r="Y393" i="7"/>
  <c r="X393" i="7"/>
  <c r="AC393" i="7"/>
  <c r="AD393" i="7"/>
  <c r="S392" i="7"/>
  <c r="T392" i="7"/>
  <c r="O393" i="7"/>
  <c r="P394" i="7"/>
  <c r="K393" i="7"/>
  <c r="L394" i="7"/>
  <c r="H394" i="7"/>
  <c r="G393" i="7"/>
  <c r="D393" i="7"/>
  <c r="AI395" i="7" l="1"/>
  <c r="AH395" i="7"/>
  <c r="Y394" i="7"/>
  <c r="X394" i="7"/>
  <c r="AC394" i="7"/>
  <c r="AD394" i="7"/>
  <c r="T394" i="7"/>
  <c r="S393" i="7"/>
  <c r="T393" i="7"/>
  <c r="O394" i="7"/>
  <c r="P395" i="7"/>
  <c r="K394" i="7"/>
  <c r="L395" i="7"/>
  <c r="H395" i="7"/>
  <c r="G394" i="7"/>
  <c r="D394" i="7"/>
  <c r="AI396" i="7" l="1"/>
  <c r="AH396" i="7"/>
  <c r="Y395" i="7"/>
  <c r="X395" i="7"/>
  <c r="AC395" i="7"/>
  <c r="AD395" i="7"/>
  <c r="S394" i="7"/>
  <c r="O395" i="7"/>
  <c r="P396" i="7"/>
  <c r="K395" i="7"/>
  <c r="L396" i="7"/>
  <c r="H396" i="7"/>
  <c r="G395" i="7"/>
  <c r="D395" i="7"/>
  <c r="AI397" i="7" l="1"/>
  <c r="AH397" i="7"/>
  <c r="Y396" i="7"/>
  <c r="X396" i="7"/>
  <c r="AC396" i="7"/>
  <c r="AD396" i="7"/>
  <c r="S396" i="7"/>
  <c r="S395" i="7"/>
  <c r="T395" i="7"/>
  <c r="O396" i="7"/>
  <c r="P397" i="7"/>
  <c r="K396" i="7"/>
  <c r="L397" i="7"/>
  <c r="H397" i="7"/>
  <c r="G396" i="7"/>
  <c r="D396" i="7"/>
  <c r="AI398" i="7" l="1"/>
  <c r="AH398" i="7"/>
  <c r="Y397" i="7"/>
  <c r="X397" i="7"/>
  <c r="AC397" i="7"/>
  <c r="AD397" i="7"/>
  <c r="T397" i="7"/>
  <c r="T396" i="7"/>
  <c r="O397" i="7"/>
  <c r="P398" i="7"/>
  <c r="K397" i="7"/>
  <c r="L398" i="7"/>
  <c r="H398" i="7"/>
  <c r="G397" i="7"/>
  <c r="D397" i="7"/>
  <c r="AI399" i="7" l="1"/>
  <c r="AH399" i="7"/>
  <c r="AC398" i="7"/>
  <c r="AD398" i="7"/>
  <c r="Y398" i="7"/>
  <c r="X398" i="7"/>
  <c r="S397" i="7"/>
  <c r="S398" i="7"/>
  <c r="O398" i="7"/>
  <c r="P399" i="7"/>
  <c r="K398" i="7"/>
  <c r="L399" i="7"/>
  <c r="H399" i="7"/>
  <c r="G398" i="7"/>
  <c r="D398" i="7"/>
  <c r="AI400" i="7" l="1"/>
  <c r="AH400" i="7"/>
  <c r="Y399" i="7"/>
  <c r="X399" i="7"/>
  <c r="AC399" i="7"/>
  <c r="AD399" i="7"/>
  <c r="T398" i="7"/>
  <c r="O399" i="7"/>
  <c r="P400" i="7"/>
  <c r="K399" i="7"/>
  <c r="L400" i="7"/>
  <c r="H400" i="7"/>
  <c r="G399" i="7"/>
  <c r="D399" i="7"/>
  <c r="AI401" i="7" l="1"/>
  <c r="AH401" i="7"/>
  <c r="Y400" i="7"/>
  <c r="X400" i="7"/>
  <c r="AC400" i="7"/>
  <c r="AD400" i="7"/>
  <c r="S399" i="7"/>
  <c r="T399" i="7"/>
  <c r="O400" i="7"/>
  <c r="P401" i="7"/>
  <c r="K400" i="7"/>
  <c r="L401" i="7"/>
  <c r="H401" i="7"/>
  <c r="G400" i="7"/>
  <c r="D400" i="7"/>
  <c r="AI402" i="7" l="1"/>
  <c r="AH402" i="7"/>
  <c r="Y401" i="7"/>
  <c r="X401" i="7"/>
  <c r="AC401" i="7"/>
  <c r="AD401" i="7"/>
  <c r="S401" i="7"/>
  <c r="S400" i="7"/>
  <c r="T400" i="7"/>
  <c r="O401" i="7"/>
  <c r="P402" i="7"/>
  <c r="K401" i="7"/>
  <c r="L402" i="7"/>
  <c r="H402" i="7"/>
  <c r="G401" i="7"/>
  <c r="D401" i="7"/>
  <c r="AI403" i="7" l="1"/>
  <c r="AH403" i="7"/>
  <c r="Y402" i="7"/>
  <c r="X402" i="7"/>
  <c r="AC402" i="7"/>
  <c r="AD402" i="7"/>
  <c r="T402" i="7"/>
  <c r="T401" i="7"/>
  <c r="O402" i="7"/>
  <c r="P403" i="7"/>
  <c r="K402" i="7"/>
  <c r="L403" i="7"/>
  <c r="H403" i="7"/>
  <c r="G402" i="7"/>
  <c r="D402" i="7"/>
  <c r="S402" i="7" l="1"/>
  <c r="AI404" i="7"/>
  <c r="AH404" i="7"/>
  <c r="Y403" i="7"/>
  <c r="X403" i="7"/>
  <c r="AC403" i="7"/>
  <c r="AD403" i="7"/>
  <c r="O403" i="7"/>
  <c r="P404" i="7"/>
  <c r="K403" i="7"/>
  <c r="L404" i="7"/>
  <c r="H404" i="7"/>
  <c r="G403" i="7"/>
  <c r="D403" i="7"/>
  <c r="AI405" i="7" l="1"/>
  <c r="AH405" i="7"/>
  <c r="Y404" i="7"/>
  <c r="X404" i="7"/>
  <c r="AC404" i="7"/>
  <c r="AD404" i="7"/>
  <c r="S404" i="7"/>
  <c r="S403" i="7"/>
  <c r="T403" i="7"/>
  <c r="O404" i="7"/>
  <c r="P405" i="7"/>
  <c r="K404" i="7"/>
  <c r="L405" i="7"/>
  <c r="H405" i="7"/>
  <c r="G404" i="7"/>
  <c r="D404" i="7"/>
  <c r="AI406" i="7" l="1"/>
  <c r="AH406" i="7"/>
  <c r="Y405" i="7"/>
  <c r="X405" i="7"/>
  <c r="AC405" i="7"/>
  <c r="AD405" i="7"/>
  <c r="T405" i="7"/>
  <c r="T404" i="7"/>
  <c r="O405" i="7"/>
  <c r="P406" i="7"/>
  <c r="K405" i="7"/>
  <c r="L406" i="7"/>
  <c r="H406" i="7"/>
  <c r="G405" i="7"/>
  <c r="D405" i="7"/>
  <c r="AI407" i="7" l="1"/>
  <c r="AH407" i="7"/>
  <c r="Y406" i="7"/>
  <c r="X406" i="7"/>
  <c r="AC406" i="7"/>
  <c r="AD406" i="7"/>
  <c r="S405" i="7"/>
  <c r="O406" i="7"/>
  <c r="P407" i="7"/>
  <c r="K406" i="7"/>
  <c r="L407" i="7"/>
  <c r="H407" i="7"/>
  <c r="G406" i="7"/>
  <c r="D406" i="7"/>
  <c r="AI408" i="7" l="1"/>
  <c r="AH408" i="7"/>
  <c r="Y407" i="7"/>
  <c r="X407" i="7"/>
  <c r="AC407" i="7"/>
  <c r="AD407" i="7"/>
  <c r="T407" i="7"/>
  <c r="S406" i="7"/>
  <c r="T406" i="7"/>
  <c r="S407" i="7"/>
  <c r="O407" i="7"/>
  <c r="P408" i="7"/>
  <c r="K407" i="7"/>
  <c r="L408" i="7"/>
  <c r="H408" i="7"/>
  <c r="G407" i="7"/>
  <c r="D407" i="7"/>
  <c r="AI409" i="7" l="1"/>
  <c r="AH409" i="7"/>
  <c r="Y408" i="7"/>
  <c r="X408" i="7"/>
  <c r="AC408" i="7"/>
  <c r="AD408" i="7"/>
  <c r="O408" i="7"/>
  <c r="P409" i="7"/>
  <c r="K408" i="7"/>
  <c r="L409" i="7"/>
  <c r="H409" i="7"/>
  <c r="G408" i="7"/>
  <c r="D408" i="7"/>
  <c r="AI410" i="7" l="1"/>
  <c r="AH410" i="7"/>
  <c r="Y409" i="7"/>
  <c r="X409" i="7"/>
  <c r="AC409" i="7"/>
  <c r="AD409" i="7"/>
  <c r="T409" i="7"/>
  <c r="S408" i="7"/>
  <c r="T408" i="7"/>
  <c r="O409" i="7"/>
  <c r="P410" i="7"/>
  <c r="K409" i="7"/>
  <c r="L410" i="7"/>
  <c r="H410" i="7"/>
  <c r="G409" i="7"/>
  <c r="D409" i="7"/>
  <c r="AI411" i="7" l="1"/>
  <c r="AH411" i="7"/>
  <c r="Y410" i="7"/>
  <c r="X410" i="7"/>
  <c r="AC410" i="7"/>
  <c r="AD410" i="7"/>
  <c r="S409" i="7"/>
  <c r="T410" i="7"/>
  <c r="O410" i="7"/>
  <c r="P411" i="7"/>
  <c r="K410" i="7"/>
  <c r="L411" i="7"/>
  <c r="H411" i="7"/>
  <c r="G410" i="7"/>
  <c r="D410" i="7"/>
  <c r="S410" i="7" l="1"/>
  <c r="AI412" i="7"/>
  <c r="AH412" i="7"/>
  <c r="Y411" i="7"/>
  <c r="X411" i="7"/>
  <c r="AC411" i="7"/>
  <c r="AD411" i="7"/>
  <c r="O411" i="7"/>
  <c r="P412" i="7"/>
  <c r="K411" i="7"/>
  <c r="L412" i="7"/>
  <c r="H412" i="7"/>
  <c r="G411" i="7"/>
  <c r="D411" i="7"/>
  <c r="AH413" i="7" l="1"/>
  <c r="AI413" i="7"/>
  <c r="Y412" i="7"/>
  <c r="X412" i="7"/>
  <c r="AC412" i="7"/>
  <c r="AD412" i="7"/>
  <c r="S411" i="7"/>
  <c r="T411" i="7"/>
  <c r="O412" i="7"/>
  <c r="P413" i="7"/>
  <c r="K412" i="7"/>
  <c r="L413" i="7"/>
  <c r="H413" i="7"/>
  <c r="G412" i="7"/>
  <c r="D412" i="7"/>
  <c r="AH414" i="7" l="1"/>
  <c r="AI414" i="7"/>
  <c r="Y413" i="7"/>
  <c r="X413" i="7"/>
  <c r="AD413" i="7"/>
  <c r="AC413" i="7"/>
  <c r="S413" i="7"/>
  <c r="S412" i="7"/>
  <c r="T412" i="7"/>
  <c r="O413" i="7"/>
  <c r="P414" i="7"/>
  <c r="K413" i="7"/>
  <c r="L414" i="7"/>
  <c r="H414" i="7"/>
  <c r="G413" i="7"/>
  <c r="D413" i="7"/>
  <c r="AH415" i="7" l="1"/>
  <c r="AI415" i="7"/>
  <c r="Y414" i="7"/>
  <c r="X414" i="7"/>
  <c r="AD414" i="7"/>
  <c r="AC414" i="7"/>
  <c r="T414" i="7"/>
  <c r="T413" i="7"/>
  <c r="O414" i="7"/>
  <c r="P415" i="7"/>
  <c r="K414" i="7"/>
  <c r="L415" i="7"/>
  <c r="H415" i="7"/>
  <c r="G414" i="7"/>
  <c r="D414" i="7"/>
  <c r="S414" i="7" l="1"/>
  <c r="AH416" i="7"/>
  <c r="AI416" i="7"/>
  <c r="Y415" i="7"/>
  <c r="X415" i="7"/>
  <c r="AD415" i="7"/>
  <c r="AC415" i="7"/>
  <c r="O415" i="7"/>
  <c r="P416" i="7"/>
  <c r="K415" i="7"/>
  <c r="L416" i="7"/>
  <c r="H416" i="7"/>
  <c r="G415" i="7"/>
  <c r="D415" i="7"/>
  <c r="AH417" i="7" l="1"/>
  <c r="AI417" i="7"/>
  <c r="Y416" i="7"/>
  <c r="X416" i="7"/>
  <c r="AD416" i="7"/>
  <c r="AC416" i="7"/>
  <c r="S415" i="7"/>
  <c r="T415" i="7"/>
  <c r="O416" i="7"/>
  <c r="P417" i="7"/>
  <c r="K416" i="7"/>
  <c r="L417" i="7"/>
  <c r="H417" i="7"/>
  <c r="G416" i="7"/>
  <c r="D416" i="7"/>
  <c r="AH418" i="7" l="1"/>
  <c r="AI418" i="7"/>
  <c r="Y417" i="7"/>
  <c r="X417" i="7"/>
  <c r="AD417" i="7"/>
  <c r="AC417" i="7"/>
  <c r="S416" i="7"/>
  <c r="T416" i="7"/>
  <c r="O417" i="7"/>
  <c r="P418" i="7"/>
  <c r="K417" i="7"/>
  <c r="L418" i="7"/>
  <c r="H418" i="7"/>
  <c r="G417" i="7"/>
  <c r="D417" i="7"/>
  <c r="AH419" i="7" l="1"/>
  <c r="AI419" i="7"/>
  <c r="Y418" i="7"/>
  <c r="X418" i="7"/>
  <c r="AD418" i="7"/>
  <c r="AC418" i="7"/>
  <c r="S417" i="7"/>
  <c r="T417" i="7"/>
  <c r="O418" i="7"/>
  <c r="P419" i="7"/>
  <c r="K418" i="7"/>
  <c r="L419" i="7"/>
  <c r="H419" i="7"/>
  <c r="G418" i="7"/>
  <c r="D418" i="7"/>
  <c r="AH420" i="7" l="1"/>
  <c r="AI420" i="7"/>
  <c r="Y419" i="7"/>
  <c r="X419" i="7"/>
  <c r="AD419" i="7"/>
  <c r="AC419" i="7"/>
  <c r="S418" i="7"/>
  <c r="T418" i="7"/>
  <c r="O419" i="7"/>
  <c r="P420" i="7"/>
  <c r="K419" i="7"/>
  <c r="L420" i="7"/>
  <c r="H420" i="7"/>
  <c r="G419" i="7"/>
  <c r="D419" i="7"/>
  <c r="AH421" i="7" l="1"/>
  <c r="AI421" i="7"/>
  <c r="Y420" i="7"/>
  <c r="X420" i="7"/>
  <c r="AD420" i="7"/>
  <c r="AC420" i="7"/>
  <c r="S419" i="7"/>
  <c r="T419" i="7"/>
  <c r="O420" i="7"/>
  <c r="P421" i="7"/>
  <c r="K420" i="7"/>
  <c r="L421" i="7"/>
  <c r="H421" i="7"/>
  <c r="G420" i="7"/>
  <c r="D420" i="7"/>
  <c r="AH422" i="7" l="1"/>
  <c r="AI422" i="7"/>
  <c r="Y421" i="7"/>
  <c r="X421" i="7"/>
  <c r="AD421" i="7"/>
  <c r="AC421" i="7"/>
  <c r="S420" i="7"/>
  <c r="T420" i="7"/>
  <c r="O421" i="7"/>
  <c r="P422" i="7"/>
  <c r="K421" i="7"/>
  <c r="L422" i="7"/>
  <c r="H422" i="7"/>
  <c r="G421" i="7"/>
  <c r="D421" i="7"/>
  <c r="AH423" i="7" l="1"/>
  <c r="AI423" i="7"/>
  <c r="Y422" i="7"/>
  <c r="X422" i="7"/>
  <c r="AD422" i="7"/>
  <c r="AC422" i="7"/>
  <c r="S421" i="7"/>
  <c r="T421" i="7"/>
  <c r="O422" i="7"/>
  <c r="P423" i="7"/>
  <c r="K422" i="7"/>
  <c r="L423" i="7"/>
  <c r="H423" i="7"/>
  <c r="G422" i="7"/>
  <c r="D422" i="7"/>
  <c r="AH424" i="7" l="1"/>
  <c r="AI424" i="7"/>
  <c r="Y423" i="7"/>
  <c r="X423" i="7"/>
  <c r="AD423" i="7"/>
  <c r="AC423" i="7"/>
  <c r="S423" i="7"/>
  <c r="S422" i="7"/>
  <c r="T422" i="7"/>
  <c r="O423" i="7"/>
  <c r="P424" i="7"/>
  <c r="K423" i="7"/>
  <c r="L424" i="7"/>
  <c r="H424" i="7"/>
  <c r="G423" i="7"/>
  <c r="D423" i="7"/>
  <c r="AH425" i="7" l="1"/>
  <c r="AI425" i="7"/>
  <c r="Y424" i="7"/>
  <c r="X424" i="7"/>
  <c r="AD424" i="7"/>
  <c r="AC424" i="7"/>
  <c r="T424" i="7"/>
  <c r="T423" i="7"/>
  <c r="O424" i="7"/>
  <c r="P425" i="7"/>
  <c r="K424" i="7"/>
  <c r="L425" i="7"/>
  <c r="H425" i="7"/>
  <c r="G424" i="7"/>
  <c r="D424" i="7"/>
  <c r="AH426" i="7" l="1"/>
  <c r="AI426" i="7"/>
  <c r="Y425" i="7"/>
  <c r="X425" i="7"/>
  <c r="AD425" i="7"/>
  <c r="AC425" i="7"/>
  <c r="S424" i="7"/>
  <c r="O425" i="7"/>
  <c r="P426" i="7"/>
  <c r="K425" i="7"/>
  <c r="L426" i="7"/>
  <c r="H426" i="7"/>
  <c r="G425" i="7"/>
  <c r="D425" i="7"/>
  <c r="AH427" i="7" l="1"/>
  <c r="AI427" i="7"/>
  <c r="Y426" i="7"/>
  <c r="X426" i="7"/>
  <c r="AD426" i="7"/>
  <c r="AC426" i="7"/>
  <c r="S425" i="7"/>
  <c r="T425" i="7"/>
  <c r="O426" i="7"/>
  <c r="P427" i="7"/>
  <c r="K426" i="7"/>
  <c r="L427" i="7"/>
  <c r="H427" i="7"/>
  <c r="G426" i="7"/>
  <c r="D426" i="7"/>
  <c r="AH428" i="7" l="1"/>
  <c r="AI428" i="7"/>
  <c r="Y427" i="7"/>
  <c r="X427" i="7"/>
  <c r="AD427" i="7"/>
  <c r="AC427" i="7"/>
  <c r="S426" i="7"/>
  <c r="T426" i="7"/>
  <c r="O427" i="7"/>
  <c r="P428" i="7"/>
  <c r="K427" i="7"/>
  <c r="L428" i="7"/>
  <c r="H428" i="7"/>
  <c r="G427" i="7"/>
  <c r="D427" i="7"/>
  <c r="AH429" i="7" l="1"/>
  <c r="AI429" i="7"/>
  <c r="Y428" i="7"/>
  <c r="X428" i="7"/>
  <c r="AD428" i="7"/>
  <c r="AC428" i="7"/>
  <c r="S427" i="7"/>
  <c r="T427" i="7"/>
  <c r="O428" i="7"/>
  <c r="P429" i="7"/>
  <c r="K428" i="7"/>
  <c r="L429" i="7"/>
  <c r="H429" i="7"/>
  <c r="G428" i="7"/>
  <c r="D428" i="7"/>
  <c r="AH430" i="7" l="1"/>
  <c r="AI430" i="7"/>
  <c r="Y429" i="7"/>
  <c r="X429" i="7"/>
  <c r="AD429" i="7"/>
  <c r="AC429" i="7"/>
  <c r="T429" i="7"/>
  <c r="S428" i="7"/>
  <c r="T428" i="7"/>
  <c r="S429" i="7"/>
  <c r="O429" i="7"/>
  <c r="P430" i="7"/>
  <c r="K429" i="7"/>
  <c r="L430" i="7"/>
  <c r="H430" i="7"/>
  <c r="G429" i="7"/>
  <c r="D429" i="7"/>
  <c r="AH431" i="7" l="1"/>
  <c r="AI431" i="7"/>
  <c r="Y430" i="7"/>
  <c r="X430" i="7"/>
  <c r="AD430" i="7"/>
  <c r="AC430" i="7"/>
  <c r="T430" i="7"/>
  <c r="O430" i="7"/>
  <c r="P431" i="7"/>
  <c r="K430" i="7"/>
  <c r="L431" i="7"/>
  <c r="H431" i="7"/>
  <c r="G430" i="7"/>
  <c r="D430" i="7"/>
  <c r="S430" i="7" l="1"/>
  <c r="AH432" i="7"/>
  <c r="AI432" i="7"/>
  <c r="Y431" i="7"/>
  <c r="X431" i="7"/>
  <c r="AD431" i="7"/>
  <c r="AC431" i="7"/>
  <c r="T431" i="7"/>
  <c r="S431" i="7"/>
  <c r="O431" i="7"/>
  <c r="P432" i="7"/>
  <c r="K431" i="7"/>
  <c r="L432" i="7"/>
  <c r="H432" i="7"/>
  <c r="G431" i="7"/>
  <c r="D431" i="7"/>
  <c r="AH433" i="7" l="1"/>
  <c r="AI433" i="7"/>
  <c r="Y432" i="7"/>
  <c r="X432" i="7"/>
  <c r="AD432" i="7"/>
  <c r="AC432" i="7"/>
  <c r="O432" i="7"/>
  <c r="P433" i="7"/>
  <c r="K432" i="7"/>
  <c r="L433" i="7"/>
  <c r="H433" i="7"/>
  <c r="G432" i="7"/>
  <c r="D432" i="7"/>
  <c r="AH434" i="7" l="1"/>
  <c r="AI434" i="7"/>
  <c r="Y433" i="7"/>
  <c r="X433" i="7"/>
  <c r="AD433" i="7"/>
  <c r="AC433" i="7"/>
  <c r="T433" i="7"/>
  <c r="S432" i="7"/>
  <c r="T432" i="7"/>
  <c r="S433" i="7"/>
  <c r="O433" i="7"/>
  <c r="P434" i="7"/>
  <c r="K433" i="7"/>
  <c r="L434" i="7"/>
  <c r="H434" i="7"/>
  <c r="G433" i="7"/>
  <c r="D433" i="7"/>
  <c r="AH435" i="7" l="1"/>
  <c r="AI435" i="7"/>
  <c r="Y434" i="7"/>
  <c r="X434" i="7"/>
  <c r="AD434" i="7"/>
  <c r="AC434" i="7"/>
  <c r="S434" i="7"/>
  <c r="O434" i="7"/>
  <c r="P435" i="7"/>
  <c r="K434" i="7"/>
  <c r="L435" i="7"/>
  <c r="H435" i="7"/>
  <c r="G434" i="7"/>
  <c r="D434" i="7"/>
  <c r="AH436" i="7" l="1"/>
  <c r="AI436" i="7"/>
  <c r="Y435" i="7"/>
  <c r="X435" i="7"/>
  <c r="AD435" i="7"/>
  <c r="AC435" i="7"/>
  <c r="T435" i="7"/>
  <c r="T434" i="7"/>
  <c r="S435" i="7"/>
  <c r="O435" i="7"/>
  <c r="P436" i="7"/>
  <c r="K435" i="7"/>
  <c r="L436" i="7"/>
  <c r="H436" i="7"/>
  <c r="G435" i="7"/>
  <c r="D435" i="7"/>
  <c r="AH437" i="7" l="1"/>
  <c r="AI437" i="7"/>
  <c r="Y436" i="7"/>
  <c r="X436" i="7"/>
  <c r="AD436" i="7"/>
  <c r="AC436" i="7"/>
  <c r="S436" i="7"/>
  <c r="O436" i="7"/>
  <c r="P437" i="7"/>
  <c r="K436" i="7"/>
  <c r="L437" i="7"/>
  <c r="H437" i="7"/>
  <c r="G436" i="7"/>
  <c r="D436" i="7"/>
  <c r="AH438" i="7" l="1"/>
  <c r="AI438" i="7"/>
  <c r="Y437" i="7"/>
  <c r="X437" i="7"/>
  <c r="AD437" i="7"/>
  <c r="AC437" i="7"/>
  <c r="T437" i="7"/>
  <c r="T436" i="7"/>
  <c r="S437" i="7"/>
  <c r="O437" i="7"/>
  <c r="P438" i="7"/>
  <c r="K437" i="7"/>
  <c r="L438" i="7"/>
  <c r="H438" i="7"/>
  <c r="G437" i="7"/>
  <c r="D437" i="7"/>
  <c r="AH439" i="7" l="1"/>
  <c r="AI439" i="7"/>
  <c r="Y438" i="7"/>
  <c r="X438" i="7"/>
  <c r="AD438" i="7"/>
  <c r="AC438" i="7"/>
  <c r="S438" i="7"/>
  <c r="O438" i="7"/>
  <c r="P439" i="7"/>
  <c r="K438" i="7"/>
  <c r="L439" i="7"/>
  <c r="H439" i="7"/>
  <c r="G438" i="7"/>
  <c r="D438" i="7"/>
  <c r="AH440" i="7" l="1"/>
  <c r="AI440" i="7"/>
  <c r="Y439" i="7"/>
  <c r="X439" i="7"/>
  <c r="AD439" i="7"/>
  <c r="AC439" i="7"/>
  <c r="T439" i="7"/>
  <c r="T438" i="7"/>
  <c r="S439" i="7"/>
  <c r="O439" i="7"/>
  <c r="P440" i="7"/>
  <c r="K439" i="7"/>
  <c r="L440" i="7"/>
  <c r="H440" i="7"/>
  <c r="G439" i="7"/>
  <c r="D439" i="7"/>
  <c r="AH441" i="7" l="1"/>
  <c r="AI441" i="7"/>
  <c r="Y440" i="7"/>
  <c r="X440" i="7"/>
  <c r="AD440" i="7"/>
  <c r="AC440" i="7"/>
  <c r="S440" i="7"/>
  <c r="O440" i="7"/>
  <c r="P441" i="7"/>
  <c r="K440" i="7"/>
  <c r="L441" i="7"/>
  <c r="H441" i="7"/>
  <c r="G440" i="7"/>
  <c r="D440" i="7"/>
  <c r="AH442" i="7" l="1"/>
  <c r="AI442" i="7"/>
  <c r="Y441" i="7"/>
  <c r="X441" i="7"/>
  <c r="AD441" i="7"/>
  <c r="AC441" i="7"/>
  <c r="T441" i="7"/>
  <c r="T440" i="7"/>
  <c r="O441" i="7"/>
  <c r="P442" i="7"/>
  <c r="K441" i="7"/>
  <c r="L442" i="7"/>
  <c r="H442" i="7"/>
  <c r="G441" i="7"/>
  <c r="D441" i="7"/>
  <c r="S441" i="7" l="1"/>
  <c r="AH443" i="7"/>
  <c r="AI443" i="7"/>
  <c r="Y442" i="7"/>
  <c r="X442" i="7"/>
  <c r="AD442" i="7"/>
  <c r="AC442" i="7"/>
  <c r="T442" i="7"/>
  <c r="O442" i="7"/>
  <c r="P443" i="7"/>
  <c r="K442" i="7"/>
  <c r="L443" i="7"/>
  <c r="H443" i="7"/>
  <c r="G442" i="7"/>
  <c r="D442" i="7"/>
  <c r="AH444" i="7" l="1"/>
  <c r="AI444" i="7"/>
  <c r="Y443" i="7"/>
  <c r="X443" i="7"/>
  <c r="AD443" i="7"/>
  <c r="AC443" i="7"/>
  <c r="S442" i="7"/>
  <c r="O443" i="7"/>
  <c r="P444" i="7"/>
  <c r="K443" i="7"/>
  <c r="L444" i="7"/>
  <c r="H444" i="7"/>
  <c r="G443" i="7"/>
  <c r="D443" i="7"/>
  <c r="AH445" i="7" l="1"/>
  <c r="AI445" i="7"/>
  <c r="Y444" i="7"/>
  <c r="X444" i="7"/>
  <c r="AD444" i="7"/>
  <c r="AC444" i="7"/>
  <c r="S443" i="7"/>
  <c r="T443" i="7"/>
  <c r="O444" i="7"/>
  <c r="P445" i="7"/>
  <c r="K444" i="7"/>
  <c r="L445" i="7"/>
  <c r="H445" i="7"/>
  <c r="G444" i="7"/>
  <c r="D444" i="7"/>
  <c r="AH446" i="7" l="1"/>
  <c r="AI446" i="7"/>
  <c r="S444" i="7"/>
  <c r="Y445" i="7"/>
  <c r="X445" i="7"/>
  <c r="AD445" i="7"/>
  <c r="AC445" i="7"/>
  <c r="T445" i="7"/>
  <c r="T444" i="7"/>
  <c r="O445" i="7"/>
  <c r="P446" i="7"/>
  <c r="K445" i="7"/>
  <c r="L446" i="7"/>
  <c r="H446" i="7"/>
  <c r="G445" i="7"/>
  <c r="D445" i="7"/>
  <c r="AH447" i="7" l="1"/>
  <c r="AI447" i="7"/>
  <c r="Y446" i="7"/>
  <c r="X446" i="7"/>
  <c r="AD446" i="7"/>
  <c r="AC446" i="7"/>
  <c r="S445" i="7"/>
  <c r="S446" i="7"/>
  <c r="O446" i="7"/>
  <c r="P447" i="7"/>
  <c r="K446" i="7"/>
  <c r="L447" i="7"/>
  <c r="H447" i="7"/>
  <c r="G446" i="7"/>
  <c r="D446" i="7"/>
  <c r="AH448" i="7" l="1"/>
  <c r="AI448" i="7"/>
  <c r="Y447" i="7"/>
  <c r="X447" i="7"/>
  <c r="AD447" i="7"/>
  <c r="AC447" i="7"/>
  <c r="T447" i="7"/>
  <c r="T446" i="7"/>
  <c r="S447" i="7"/>
  <c r="O447" i="7"/>
  <c r="P448" i="7"/>
  <c r="K447" i="7"/>
  <c r="L448" i="7"/>
  <c r="H448" i="7"/>
  <c r="G447" i="7"/>
  <c r="D447" i="7"/>
  <c r="AH449" i="7" l="1"/>
  <c r="AI449" i="7"/>
  <c r="Y448" i="7"/>
  <c r="X448" i="7"/>
  <c r="AD448" i="7"/>
  <c r="AC448" i="7"/>
  <c r="S448" i="7"/>
  <c r="O448" i="7"/>
  <c r="P449" i="7"/>
  <c r="K448" i="7"/>
  <c r="L449" i="7"/>
  <c r="H449" i="7"/>
  <c r="G448" i="7"/>
  <c r="D448" i="7"/>
  <c r="AH450" i="7" l="1"/>
  <c r="AI450" i="7"/>
  <c r="Y449" i="7"/>
  <c r="X449" i="7"/>
  <c r="AD449" i="7"/>
  <c r="AC449" i="7"/>
  <c r="T449" i="7"/>
  <c r="T448" i="7"/>
  <c r="O449" i="7"/>
  <c r="P450" i="7"/>
  <c r="K449" i="7"/>
  <c r="L450" i="7"/>
  <c r="H450" i="7"/>
  <c r="G449" i="7"/>
  <c r="D449" i="7"/>
  <c r="AH451" i="7" l="1"/>
  <c r="AI451" i="7"/>
  <c r="Y450" i="7"/>
  <c r="X450" i="7"/>
  <c r="AD450" i="7"/>
  <c r="AC450" i="7"/>
  <c r="S449" i="7"/>
  <c r="T450" i="7"/>
  <c r="S450" i="7"/>
  <c r="O450" i="7"/>
  <c r="P451" i="7"/>
  <c r="K450" i="7"/>
  <c r="L451" i="7"/>
  <c r="H451" i="7"/>
  <c r="G450" i="7"/>
  <c r="D450" i="7"/>
  <c r="AH452" i="7" l="1"/>
  <c r="AI452" i="7"/>
  <c r="Y451" i="7"/>
  <c r="X451" i="7"/>
  <c r="AD451" i="7"/>
  <c r="AC451" i="7"/>
  <c r="O451" i="7"/>
  <c r="P452" i="7"/>
  <c r="K451" i="7"/>
  <c r="L452" i="7"/>
  <c r="H452" i="7"/>
  <c r="G451" i="7"/>
  <c r="D451" i="7"/>
  <c r="AH453" i="7" l="1"/>
  <c r="AI453" i="7"/>
  <c r="Y452" i="7"/>
  <c r="X452" i="7"/>
  <c r="AD452" i="7"/>
  <c r="AC452" i="7"/>
  <c r="S452" i="7"/>
  <c r="S451" i="7"/>
  <c r="T451" i="7"/>
  <c r="O452" i="7"/>
  <c r="P453" i="7"/>
  <c r="K452" i="7"/>
  <c r="L453" i="7"/>
  <c r="H453" i="7"/>
  <c r="G452" i="7"/>
  <c r="D452" i="7"/>
  <c r="AH454" i="7" l="1"/>
  <c r="AI454" i="7"/>
  <c r="Y453" i="7"/>
  <c r="X453" i="7"/>
  <c r="AD453" i="7"/>
  <c r="AC453" i="7"/>
  <c r="T453" i="7"/>
  <c r="T452" i="7"/>
  <c r="S453" i="7"/>
  <c r="O453" i="7"/>
  <c r="P454" i="7"/>
  <c r="K453" i="7"/>
  <c r="L454" i="7"/>
  <c r="H454" i="7"/>
  <c r="G453" i="7"/>
  <c r="D453" i="7"/>
  <c r="AH455" i="7" l="1"/>
  <c r="AI455" i="7"/>
  <c r="Y454" i="7"/>
  <c r="X454" i="7"/>
  <c r="AD454" i="7"/>
  <c r="AC454" i="7"/>
  <c r="O454" i="7"/>
  <c r="P455" i="7"/>
  <c r="K454" i="7"/>
  <c r="L455" i="7"/>
  <c r="H455" i="7"/>
  <c r="G454" i="7"/>
  <c r="D454" i="7"/>
  <c r="AH456" i="7" l="1"/>
  <c r="AI456" i="7"/>
  <c r="Y455" i="7"/>
  <c r="X455" i="7"/>
  <c r="AD455" i="7"/>
  <c r="AC455" i="7"/>
  <c r="S454" i="7"/>
  <c r="T454" i="7"/>
  <c r="O455" i="7"/>
  <c r="P456" i="7"/>
  <c r="K455" i="7"/>
  <c r="L456" i="7"/>
  <c r="H456" i="7"/>
  <c r="G455" i="7"/>
  <c r="D455" i="7"/>
  <c r="AH457" i="7" l="1"/>
  <c r="AI457" i="7"/>
  <c r="Y456" i="7"/>
  <c r="X456" i="7"/>
  <c r="AD456" i="7"/>
  <c r="AC456" i="7"/>
  <c r="S455" i="7"/>
  <c r="T455" i="7"/>
  <c r="O456" i="7"/>
  <c r="P457" i="7"/>
  <c r="K456" i="7"/>
  <c r="L457" i="7"/>
  <c r="H457" i="7"/>
  <c r="G456" i="7"/>
  <c r="D456" i="7"/>
  <c r="AH458" i="7" l="1"/>
  <c r="AI458" i="7"/>
  <c r="Y457" i="7"/>
  <c r="X457" i="7"/>
  <c r="AD457" i="7"/>
  <c r="AC457" i="7"/>
  <c r="S457" i="7"/>
  <c r="S456" i="7"/>
  <c r="T456" i="7"/>
  <c r="O457" i="7"/>
  <c r="P458" i="7"/>
  <c r="K457" i="7"/>
  <c r="L458" i="7"/>
  <c r="H458" i="7"/>
  <c r="G457" i="7"/>
  <c r="D457" i="7"/>
  <c r="AH459" i="7" l="1"/>
  <c r="AI459" i="7"/>
  <c r="AD458" i="7"/>
  <c r="AC458" i="7"/>
  <c r="Y458" i="7"/>
  <c r="X458" i="7"/>
  <c r="T457" i="7"/>
  <c r="O458" i="7"/>
  <c r="P459" i="7"/>
  <c r="K458" i="7"/>
  <c r="L459" i="7"/>
  <c r="H459" i="7"/>
  <c r="G458" i="7"/>
  <c r="D458" i="7"/>
  <c r="AH460" i="7" l="1"/>
  <c r="AI460" i="7"/>
  <c r="Y459" i="7"/>
  <c r="X459" i="7"/>
  <c r="AD459" i="7"/>
  <c r="AC459" i="7"/>
  <c r="S458" i="7"/>
  <c r="T458" i="7"/>
  <c r="O459" i="7"/>
  <c r="P460" i="7"/>
  <c r="K459" i="7"/>
  <c r="L460" i="7"/>
  <c r="H460" i="7"/>
  <c r="G459" i="7"/>
  <c r="D459" i="7"/>
  <c r="AH461" i="7" l="1"/>
  <c r="AI461" i="7"/>
  <c r="Y460" i="7"/>
  <c r="X460" i="7"/>
  <c r="AD460" i="7"/>
  <c r="AC460" i="7"/>
  <c r="S460" i="7"/>
  <c r="S459" i="7"/>
  <c r="T459" i="7"/>
  <c r="O460" i="7"/>
  <c r="P461" i="7"/>
  <c r="K460" i="7"/>
  <c r="L461" i="7"/>
  <c r="H461" i="7"/>
  <c r="G460" i="7"/>
  <c r="D460" i="7"/>
  <c r="AH462" i="7" l="1"/>
  <c r="AI462" i="7"/>
  <c r="Y461" i="7"/>
  <c r="X461" i="7"/>
  <c r="AD461" i="7"/>
  <c r="AC461" i="7"/>
  <c r="T461" i="7"/>
  <c r="T460" i="7"/>
  <c r="O461" i="7"/>
  <c r="P462" i="7"/>
  <c r="K461" i="7"/>
  <c r="L462" i="7"/>
  <c r="H462" i="7"/>
  <c r="G461" i="7"/>
  <c r="D461" i="7"/>
  <c r="AH463" i="7" l="1"/>
  <c r="AI463" i="7"/>
  <c r="Y462" i="7"/>
  <c r="X462" i="7"/>
  <c r="AD462" i="7"/>
  <c r="AC462" i="7"/>
  <c r="S461" i="7"/>
  <c r="S462" i="7"/>
  <c r="O462" i="7"/>
  <c r="P463" i="7"/>
  <c r="K462" i="7"/>
  <c r="L463" i="7"/>
  <c r="H463" i="7"/>
  <c r="G462" i="7"/>
  <c r="D462" i="7"/>
  <c r="AH464" i="7" l="1"/>
  <c r="AI464" i="7"/>
  <c r="Y463" i="7"/>
  <c r="X463" i="7"/>
  <c r="AD463" i="7"/>
  <c r="AC463" i="7"/>
  <c r="T462" i="7"/>
  <c r="O463" i="7"/>
  <c r="P464" i="7"/>
  <c r="K463" i="7"/>
  <c r="L464" i="7"/>
  <c r="H464" i="7"/>
  <c r="G463" i="7"/>
  <c r="D463" i="7"/>
  <c r="AH465" i="7" l="1"/>
  <c r="AI465" i="7"/>
  <c r="Y464" i="7"/>
  <c r="X464" i="7"/>
  <c r="AD464" i="7"/>
  <c r="AC464" i="7"/>
  <c r="S464" i="7"/>
  <c r="S463" i="7"/>
  <c r="T463" i="7"/>
  <c r="O464" i="7"/>
  <c r="P465" i="7"/>
  <c r="K464" i="7"/>
  <c r="L465" i="7"/>
  <c r="H465" i="7"/>
  <c r="G464" i="7"/>
  <c r="D464" i="7"/>
  <c r="AH466" i="7" l="1"/>
  <c r="AI466" i="7"/>
  <c r="Y465" i="7"/>
  <c r="X465" i="7"/>
  <c r="AD465" i="7"/>
  <c r="AC465" i="7"/>
  <c r="T465" i="7"/>
  <c r="T464" i="7"/>
  <c r="S465" i="7"/>
  <c r="O465" i="7"/>
  <c r="P466" i="7"/>
  <c r="K465" i="7"/>
  <c r="L466" i="7"/>
  <c r="H466" i="7"/>
  <c r="G465" i="7"/>
  <c r="D465" i="7"/>
  <c r="AH467" i="7" l="1"/>
  <c r="AI467" i="7"/>
  <c r="Y466" i="7"/>
  <c r="X466" i="7"/>
  <c r="AD466" i="7"/>
  <c r="AC466" i="7"/>
  <c r="O466" i="7"/>
  <c r="P467" i="7"/>
  <c r="K466" i="7"/>
  <c r="L467" i="7"/>
  <c r="H467" i="7"/>
  <c r="G466" i="7"/>
  <c r="D466" i="7"/>
  <c r="AH468" i="7" l="1"/>
  <c r="AI468" i="7"/>
  <c r="S466" i="7"/>
  <c r="Y467" i="7"/>
  <c r="X467" i="7"/>
  <c r="AD467" i="7"/>
  <c r="AC467" i="7"/>
  <c r="T467" i="7"/>
  <c r="T466" i="7"/>
  <c r="O467" i="7"/>
  <c r="P468" i="7"/>
  <c r="K467" i="7"/>
  <c r="L468" i="7"/>
  <c r="H468" i="7"/>
  <c r="G467" i="7"/>
  <c r="D467" i="7"/>
  <c r="AH469" i="7" l="1"/>
  <c r="AI469" i="7"/>
  <c r="S467" i="7"/>
  <c r="Y468" i="7"/>
  <c r="X468" i="7"/>
  <c r="AD468" i="7"/>
  <c r="AC468" i="7"/>
  <c r="O468" i="7"/>
  <c r="P469" i="7"/>
  <c r="K468" i="7"/>
  <c r="L469" i="7"/>
  <c r="H469" i="7"/>
  <c r="G468" i="7"/>
  <c r="D468" i="7"/>
  <c r="AH470" i="7" l="1"/>
  <c r="AI470" i="7"/>
  <c r="Y469" i="7"/>
  <c r="X469" i="7"/>
  <c r="AD469" i="7"/>
  <c r="AC469" i="7"/>
  <c r="S469" i="7"/>
  <c r="S468" i="7"/>
  <c r="T468" i="7"/>
  <c r="O469" i="7"/>
  <c r="P470" i="7"/>
  <c r="K469" i="7"/>
  <c r="L470" i="7"/>
  <c r="H470" i="7"/>
  <c r="G469" i="7"/>
  <c r="D469" i="7"/>
  <c r="AH471" i="7" l="1"/>
  <c r="AI471" i="7"/>
  <c r="Y470" i="7"/>
  <c r="X470" i="7"/>
  <c r="AD470" i="7"/>
  <c r="AC470" i="7"/>
  <c r="T469" i="7"/>
  <c r="S470" i="7"/>
  <c r="O470" i="7"/>
  <c r="P471" i="7"/>
  <c r="K470" i="7"/>
  <c r="L471" i="7"/>
  <c r="H471" i="7"/>
  <c r="G470" i="7"/>
  <c r="D470" i="7"/>
  <c r="AH472" i="7" l="1"/>
  <c r="AI472" i="7"/>
  <c r="Y471" i="7"/>
  <c r="X471" i="7"/>
  <c r="AD471" i="7"/>
  <c r="AC471" i="7"/>
  <c r="T471" i="7"/>
  <c r="T470" i="7"/>
  <c r="O471" i="7"/>
  <c r="P472" i="7"/>
  <c r="K471" i="7"/>
  <c r="L472" i="7"/>
  <c r="H472" i="7"/>
  <c r="G471" i="7"/>
  <c r="D471" i="7"/>
  <c r="AH473" i="7" l="1"/>
  <c r="AI473" i="7"/>
  <c r="S471" i="7"/>
  <c r="Y472" i="7"/>
  <c r="X472" i="7"/>
  <c r="AD472" i="7"/>
  <c r="AC472" i="7"/>
  <c r="O472" i="7"/>
  <c r="P473" i="7"/>
  <c r="K472" i="7"/>
  <c r="L473" i="7"/>
  <c r="H473" i="7"/>
  <c r="G472" i="7"/>
  <c r="D472" i="7"/>
  <c r="AH474" i="7" l="1"/>
  <c r="AI474" i="7"/>
  <c r="Y473" i="7"/>
  <c r="X473" i="7"/>
  <c r="AD473" i="7"/>
  <c r="AC473" i="7"/>
  <c r="T473" i="7"/>
  <c r="S472" i="7"/>
  <c r="T472" i="7"/>
  <c r="O473" i="7"/>
  <c r="P474" i="7"/>
  <c r="K473" i="7"/>
  <c r="L474" i="7"/>
  <c r="H474" i="7"/>
  <c r="G473" i="7"/>
  <c r="D473" i="7"/>
  <c r="AH475" i="7" l="1"/>
  <c r="AI475" i="7"/>
  <c r="Y474" i="7"/>
  <c r="X474" i="7"/>
  <c r="AD474" i="7"/>
  <c r="AC474" i="7"/>
  <c r="S473" i="7"/>
  <c r="T474" i="7"/>
  <c r="O474" i="7"/>
  <c r="P475" i="7"/>
  <c r="K474" i="7"/>
  <c r="L475" i="7"/>
  <c r="H475" i="7"/>
  <c r="G474" i="7"/>
  <c r="D474" i="7"/>
  <c r="AH476" i="7" l="1"/>
  <c r="AI476" i="7"/>
  <c r="Y475" i="7"/>
  <c r="X475" i="7"/>
  <c r="AD475" i="7"/>
  <c r="AC475" i="7"/>
  <c r="S474" i="7"/>
  <c r="O475" i="7"/>
  <c r="P476" i="7"/>
  <c r="K475" i="7"/>
  <c r="L476" i="7"/>
  <c r="H476" i="7"/>
  <c r="G475" i="7"/>
  <c r="D475" i="7"/>
  <c r="AH477" i="7" l="1"/>
  <c r="AI477" i="7"/>
  <c r="Y476" i="7"/>
  <c r="X476" i="7"/>
  <c r="AD476" i="7"/>
  <c r="AC476" i="7"/>
  <c r="T476" i="7"/>
  <c r="S475" i="7"/>
  <c r="T475" i="7"/>
  <c r="O476" i="7"/>
  <c r="P477" i="7"/>
  <c r="K476" i="7"/>
  <c r="L477" i="7"/>
  <c r="H477" i="7"/>
  <c r="G476" i="7"/>
  <c r="D476" i="7"/>
  <c r="AH478" i="7" l="1"/>
  <c r="AI478" i="7"/>
  <c r="Y477" i="7"/>
  <c r="X477" i="7"/>
  <c r="AD477" i="7"/>
  <c r="AC477" i="7"/>
  <c r="S476" i="7"/>
  <c r="O477" i="7"/>
  <c r="P478" i="7"/>
  <c r="K477" i="7"/>
  <c r="L478" i="7"/>
  <c r="H478" i="7"/>
  <c r="G477" i="7"/>
  <c r="D477" i="7"/>
  <c r="AH479" i="7" l="1"/>
  <c r="AI479" i="7"/>
  <c r="Y478" i="7"/>
  <c r="X478" i="7"/>
  <c r="AD478" i="7"/>
  <c r="AC478" i="7"/>
  <c r="T478" i="7"/>
  <c r="S477" i="7"/>
  <c r="T477" i="7"/>
  <c r="S478" i="7"/>
  <c r="O478" i="7"/>
  <c r="P479" i="7"/>
  <c r="K478" i="7"/>
  <c r="L479" i="7"/>
  <c r="H479" i="7"/>
  <c r="G478" i="7"/>
  <c r="D478" i="7"/>
  <c r="AH480" i="7" l="1"/>
  <c r="AI480" i="7"/>
  <c r="Y479" i="7"/>
  <c r="X479" i="7"/>
  <c r="AD479" i="7"/>
  <c r="AC479" i="7"/>
  <c r="T479" i="7"/>
  <c r="S479" i="7"/>
  <c r="O479" i="7"/>
  <c r="P480" i="7"/>
  <c r="K479" i="7"/>
  <c r="L480" i="7"/>
  <c r="H480" i="7"/>
  <c r="G479" i="7"/>
  <c r="D479" i="7"/>
  <c r="AH481" i="7" l="1"/>
  <c r="AI481" i="7"/>
  <c r="Y480" i="7"/>
  <c r="X480" i="7"/>
  <c r="AD480" i="7"/>
  <c r="AC480" i="7"/>
  <c r="T480" i="7"/>
  <c r="S480" i="7"/>
  <c r="O480" i="7"/>
  <c r="P481" i="7"/>
  <c r="K480" i="7"/>
  <c r="L481" i="7"/>
  <c r="H481" i="7"/>
  <c r="G480" i="7"/>
  <c r="D480" i="7"/>
  <c r="AH482" i="7" l="1"/>
  <c r="AI482" i="7"/>
  <c r="Y481" i="7"/>
  <c r="X481" i="7"/>
  <c r="AD481" i="7"/>
  <c r="AC481" i="7"/>
  <c r="T481" i="7"/>
  <c r="O481" i="7"/>
  <c r="P482" i="7"/>
  <c r="K481" i="7"/>
  <c r="L482" i="7"/>
  <c r="H482" i="7"/>
  <c r="G481" i="7"/>
  <c r="D481" i="7"/>
  <c r="AH483" i="7" l="1"/>
  <c r="AI483" i="7"/>
  <c r="S481" i="7"/>
  <c r="Y482" i="7"/>
  <c r="X482" i="7"/>
  <c r="AD482" i="7"/>
  <c r="AC482" i="7"/>
  <c r="T482" i="7"/>
  <c r="O482" i="7"/>
  <c r="P483" i="7"/>
  <c r="K482" i="7"/>
  <c r="L483" i="7"/>
  <c r="H483" i="7"/>
  <c r="G482" i="7"/>
  <c r="D482" i="7"/>
  <c r="AH484" i="7" l="1"/>
  <c r="AI484" i="7"/>
  <c r="Y483" i="7"/>
  <c r="X483" i="7"/>
  <c r="AD483" i="7"/>
  <c r="AC483" i="7"/>
  <c r="S482" i="7"/>
  <c r="O483" i="7"/>
  <c r="P484" i="7"/>
  <c r="K483" i="7"/>
  <c r="L484" i="7"/>
  <c r="H484" i="7"/>
  <c r="G483" i="7"/>
  <c r="D483" i="7"/>
  <c r="AH485" i="7" l="1"/>
  <c r="AI485" i="7"/>
  <c r="Y484" i="7"/>
  <c r="X484" i="7"/>
  <c r="AD484" i="7"/>
  <c r="AC484" i="7"/>
  <c r="T484" i="7"/>
  <c r="S483" i="7"/>
  <c r="T483" i="7"/>
  <c r="S484" i="7"/>
  <c r="O484" i="7"/>
  <c r="P485" i="7"/>
  <c r="K484" i="7"/>
  <c r="L485" i="7"/>
  <c r="H485" i="7"/>
  <c r="G484" i="7"/>
  <c r="D484" i="7"/>
  <c r="AH486" i="7" l="1"/>
  <c r="AI486" i="7"/>
  <c r="Y485" i="7"/>
  <c r="X485" i="7"/>
  <c r="AD485" i="7"/>
  <c r="AC485" i="7"/>
  <c r="S485" i="7"/>
  <c r="O485" i="7"/>
  <c r="P486" i="7"/>
  <c r="K485" i="7"/>
  <c r="L486" i="7"/>
  <c r="H486" i="7"/>
  <c r="G485" i="7"/>
  <c r="D485" i="7"/>
  <c r="AH487" i="7" l="1"/>
  <c r="AI487" i="7"/>
  <c r="Y486" i="7"/>
  <c r="X486" i="7"/>
  <c r="AD486" i="7"/>
  <c r="AC486" i="7"/>
  <c r="T486" i="7"/>
  <c r="T485" i="7"/>
  <c r="O486" i="7"/>
  <c r="P487" i="7"/>
  <c r="K486" i="7"/>
  <c r="L487" i="7"/>
  <c r="H487" i="7"/>
  <c r="G486" i="7"/>
  <c r="D486" i="7"/>
  <c r="AH488" i="7" l="1"/>
  <c r="AI488" i="7"/>
  <c r="Y487" i="7"/>
  <c r="X487" i="7"/>
  <c r="AD487" i="7"/>
  <c r="AC487" i="7"/>
  <c r="S486" i="7"/>
  <c r="O487" i="7"/>
  <c r="P488" i="7"/>
  <c r="K487" i="7"/>
  <c r="L488" i="7"/>
  <c r="H488" i="7"/>
  <c r="G487" i="7"/>
  <c r="D487" i="7"/>
  <c r="AH489" i="7" l="1"/>
  <c r="AI489" i="7"/>
  <c r="AD488" i="7"/>
  <c r="AC488" i="7"/>
  <c r="Y488" i="7"/>
  <c r="X488" i="7"/>
  <c r="S487" i="7"/>
  <c r="T487" i="7"/>
  <c r="O488" i="7"/>
  <c r="P489" i="7"/>
  <c r="K488" i="7"/>
  <c r="L489" i="7"/>
  <c r="H489" i="7"/>
  <c r="G488" i="7"/>
  <c r="D488" i="7"/>
  <c r="AH490" i="7" l="1"/>
  <c r="AI490" i="7"/>
  <c r="Y489" i="7"/>
  <c r="X489" i="7"/>
  <c r="AD489" i="7"/>
  <c r="AC489" i="7"/>
  <c r="T489" i="7"/>
  <c r="S488" i="7"/>
  <c r="T488" i="7"/>
  <c r="O489" i="7"/>
  <c r="P490" i="7"/>
  <c r="K489" i="7"/>
  <c r="L490" i="7"/>
  <c r="H490" i="7"/>
  <c r="G489" i="7"/>
  <c r="D489" i="7"/>
  <c r="AH491" i="7" l="1"/>
  <c r="AI491" i="7"/>
  <c r="Y490" i="7"/>
  <c r="X490" i="7"/>
  <c r="AD490" i="7"/>
  <c r="AC490" i="7"/>
  <c r="S489" i="7"/>
  <c r="O490" i="7"/>
  <c r="P491" i="7"/>
  <c r="K490" i="7"/>
  <c r="L491" i="7"/>
  <c r="H491" i="7"/>
  <c r="G490" i="7"/>
  <c r="D490" i="7"/>
  <c r="AH492" i="7" l="1"/>
  <c r="AI492" i="7"/>
  <c r="Y491" i="7"/>
  <c r="X491" i="7"/>
  <c r="AD491" i="7"/>
  <c r="AC491" i="7"/>
  <c r="T491" i="7"/>
  <c r="S490" i="7"/>
  <c r="T490" i="7"/>
  <c r="O491" i="7"/>
  <c r="P492" i="7"/>
  <c r="K491" i="7"/>
  <c r="L492" i="7"/>
  <c r="H492" i="7"/>
  <c r="G491" i="7"/>
  <c r="D491" i="7"/>
  <c r="AH493" i="7" l="1"/>
  <c r="AI493" i="7"/>
  <c r="Y492" i="7"/>
  <c r="X492" i="7"/>
  <c r="AD492" i="7"/>
  <c r="AC492" i="7"/>
  <c r="S491" i="7"/>
  <c r="O492" i="7"/>
  <c r="P493" i="7"/>
  <c r="K492" i="7"/>
  <c r="L493" i="7"/>
  <c r="H493" i="7"/>
  <c r="G492" i="7"/>
  <c r="D492" i="7"/>
  <c r="AH494" i="7" l="1"/>
  <c r="AI494" i="7"/>
  <c r="Y493" i="7"/>
  <c r="X493" i="7"/>
  <c r="AD493" i="7"/>
  <c r="AC493" i="7"/>
  <c r="S492" i="7"/>
  <c r="T492" i="7"/>
  <c r="O493" i="7"/>
  <c r="P494" i="7"/>
  <c r="K493" i="7"/>
  <c r="L494" i="7"/>
  <c r="H494" i="7"/>
  <c r="G493" i="7"/>
  <c r="D493" i="7"/>
  <c r="AH495" i="7" l="1"/>
  <c r="AI495" i="7"/>
  <c r="Y494" i="7"/>
  <c r="X494" i="7"/>
  <c r="AD494" i="7"/>
  <c r="AC494" i="7"/>
  <c r="S493" i="7"/>
  <c r="T493" i="7"/>
  <c r="O494" i="7"/>
  <c r="P495" i="7"/>
  <c r="K494" i="7"/>
  <c r="L495" i="7"/>
  <c r="H495" i="7"/>
  <c r="G494" i="7"/>
  <c r="D494" i="7"/>
  <c r="AH496" i="7" l="1"/>
  <c r="AI496" i="7"/>
  <c r="Y495" i="7"/>
  <c r="X495" i="7"/>
  <c r="AD495" i="7"/>
  <c r="AC495" i="7"/>
  <c r="T495" i="7"/>
  <c r="S494" i="7"/>
  <c r="T494" i="7"/>
  <c r="O495" i="7"/>
  <c r="P496" i="7"/>
  <c r="K495" i="7"/>
  <c r="L496" i="7"/>
  <c r="H496" i="7"/>
  <c r="G495" i="7"/>
  <c r="D495" i="7"/>
  <c r="S495" i="7" l="1"/>
  <c r="AH497" i="7"/>
  <c r="AI497" i="7"/>
  <c r="Y496" i="7"/>
  <c r="X496" i="7"/>
  <c r="AD496" i="7"/>
  <c r="AC496" i="7"/>
  <c r="S496" i="7"/>
  <c r="O496" i="7"/>
  <c r="P497" i="7"/>
  <c r="K496" i="7"/>
  <c r="L497" i="7"/>
  <c r="H497" i="7"/>
  <c r="G496" i="7"/>
  <c r="D496" i="7"/>
  <c r="AH498" i="7" l="1"/>
  <c r="AI498" i="7"/>
  <c r="Y497" i="7"/>
  <c r="X497" i="7"/>
  <c r="AD497" i="7"/>
  <c r="AC497" i="7"/>
  <c r="T496" i="7"/>
  <c r="O497" i="7"/>
  <c r="P498" i="7"/>
  <c r="K497" i="7"/>
  <c r="L498" i="7"/>
  <c r="H498" i="7"/>
  <c r="G497" i="7"/>
  <c r="D497" i="7"/>
  <c r="AH499" i="7" l="1"/>
  <c r="AI499" i="7"/>
  <c r="Y498" i="7"/>
  <c r="X498" i="7"/>
  <c r="AD498" i="7"/>
  <c r="AC498" i="7"/>
  <c r="T498" i="7"/>
  <c r="S497" i="7"/>
  <c r="T497" i="7"/>
  <c r="S498" i="7"/>
  <c r="O498" i="7"/>
  <c r="P499" i="7"/>
  <c r="K498" i="7"/>
  <c r="L499" i="7"/>
  <c r="H499" i="7"/>
  <c r="G498" i="7"/>
  <c r="D498" i="7"/>
  <c r="AH500" i="7" l="1"/>
  <c r="AI500" i="7"/>
  <c r="Y499" i="7"/>
  <c r="X499" i="7"/>
  <c r="AD499" i="7"/>
  <c r="AC499" i="7"/>
  <c r="T499" i="7"/>
  <c r="O499" i="7"/>
  <c r="P500" i="7"/>
  <c r="K499" i="7"/>
  <c r="L500" i="7"/>
  <c r="H500" i="7"/>
  <c r="G499" i="7"/>
  <c r="D499" i="7"/>
  <c r="AH501" i="7" l="1"/>
  <c r="AI501" i="7"/>
  <c r="Y500" i="7"/>
  <c r="X500" i="7"/>
  <c r="AD500" i="7"/>
  <c r="AC500" i="7"/>
  <c r="S499" i="7"/>
  <c r="T500" i="7"/>
  <c r="S500" i="7"/>
  <c r="O500" i="7"/>
  <c r="P501" i="7"/>
  <c r="K500" i="7"/>
  <c r="L501" i="7"/>
  <c r="H501" i="7"/>
  <c r="G500" i="7"/>
  <c r="D500" i="7"/>
  <c r="AH502" i="7" l="1"/>
  <c r="AI502" i="7"/>
  <c r="Y501" i="7"/>
  <c r="X501" i="7"/>
  <c r="AD501" i="7"/>
  <c r="AC501" i="7"/>
  <c r="O501" i="7"/>
  <c r="P502" i="7"/>
  <c r="K501" i="7"/>
  <c r="L502" i="7"/>
  <c r="H502" i="7"/>
  <c r="G501" i="7"/>
  <c r="D501" i="7"/>
  <c r="AH503" i="7" l="1"/>
  <c r="AI503" i="7"/>
  <c r="Y502" i="7"/>
  <c r="X502" i="7"/>
  <c r="AD502" i="7"/>
  <c r="AC502" i="7"/>
  <c r="T502" i="7"/>
  <c r="S501" i="7"/>
  <c r="T501" i="7"/>
  <c r="O502" i="7"/>
  <c r="P503" i="7"/>
  <c r="K502" i="7"/>
  <c r="L503" i="7"/>
  <c r="H503" i="7"/>
  <c r="G502" i="7"/>
  <c r="D502" i="7"/>
  <c r="AH504" i="7" l="1"/>
  <c r="AI504" i="7"/>
  <c r="Y503" i="7"/>
  <c r="X503" i="7"/>
  <c r="AD503" i="7"/>
  <c r="AC503" i="7"/>
  <c r="S502" i="7"/>
  <c r="S503" i="7"/>
  <c r="O503" i="7"/>
  <c r="P504" i="7"/>
  <c r="K503" i="7"/>
  <c r="L504" i="7"/>
  <c r="H504" i="7"/>
  <c r="G503" i="7"/>
  <c r="D503" i="7"/>
  <c r="AH505" i="7" l="1"/>
  <c r="AI505" i="7"/>
  <c r="Y504" i="7"/>
  <c r="X504" i="7"/>
  <c r="AD504" i="7"/>
  <c r="AC504" i="7"/>
  <c r="T504" i="7"/>
  <c r="T503" i="7"/>
  <c r="O504" i="7"/>
  <c r="P505" i="7"/>
  <c r="K504" i="7"/>
  <c r="L505" i="7"/>
  <c r="H505" i="7"/>
  <c r="G504" i="7"/>
  <c r="D504" i="7"/>
  <c r="AH506" i="7" l="1"/>
  <c r="AI506" i="7"/>
  <c r="Y505" i="7"/>
  <c r="X505" i="7"/>
  <c r="AD505" i="7"/>
  <c r="AC505" i="7"/>
  <c r="S504" i="7"/>
  <c r="O505" i="7"/>
  <c r="P506" i="7"/>
  <c r="K505" i="7"/>
  <c r="L506" i="7"/>
  <c r="H506" i="7"/>
  <c r="G505" i="7"/>
  <c r="D505" i="7"/>
  <c r="AH507" i="7" l="1"/>
  <c r="AI507" i="7"/>
  <c r="Y506" i="7"/>
  <c r="X506" i="7"/>
  <c r="AD506" i="7"/>
  <c r="AC506" i="7"/>
  <c r="T506" i="7"/>
  <c r="S505" i="7"/>
  <c r="T505" i="7"/>
  <c r="O506" i="7"/>
  <c r="P507" i="7"/>
  <c r="K506" i="7"/>
  <c r="L507" i="7"/>
  <c r="H507" i="7"/>
  <c r="G506" i="7"/>
  <c r="D506" i="7"/>
  <c r="AH508" i="7" l="1"/>
  <c r="AI508" i="7"/>
  <c r="Y507" i="7"/>
  <c r="X507" i="7"/>
  <c r="AD507" i="7"/>
  <c r="AC507" i="7"/>
  <c r="S506" i="7"/>
  <c r="O507" i="7"/>
  <c r="P508" i="7"/>
  <c r="K507" i="7"/>
  <c r="L508" i="7"/>
  <c r="H508" i="7"/>
  <c r="G507" i="7"/>
  <c r="D507" i="7"/>
  <c r="AH509" i="7" l="1"/>
  <c r="AI509" i="7"/>
  <c r="Y508" i="7"/>
  <c r="X508" i="7"/>
  <c r="AD508" i="7"/>
  <c r="AC508" i="7"/>
  <c r="S508" i="7"/>
  <c r="S507" i="7"/>
  <c r="T507" i="7"/>
  <c r="O508" i="7"/>
  <c r="P509" i="7"/>
  <c r="K508" i="7"/>
  <c r="L509" i="7"/>
  <c r="H509" i="7"/>
  <c r="G508" i="7"/>
  <c r="D508" i="7"/>
  <c r="AH510" i="7" l="1"/>
  <c r="AI510" i="7"/>
  <c r="Y509" i="7"/>
  <c r="X509" i="7"/>
  <c r="AD509" i="7"/>
  <c r="AC509" i="7"/>
  <c r="T508" i="7"/>
  <c r="O509" i="7"/>
  <c r="P510" i="7"/>
  <c r="K509" i="7"/>
  <c r="L510" i="7"/>
  <c r="H510" i="7"/>
  <c r="G509" i="7"/>
  <c r="D509" i="7"/>
  <c r="AH511" i="7" l="1"/>
  <c r="AI511" i="7"/>
  <c r="Y510" i="7"/>
  <c r="X510" i="7"/>
  <c r="AD510" i="7"/>
  <c r="AC510" i="7"/>
  <c r="S509" i="7"/>
  <c r="T509" i="7"/>
  <c r="O510" i="7"/>
  <c r="P511" i="7"/>
  <c r="K510" i="7"/>
  <c r="L511" i="7"/>
  <c r="H511" i="7"/>
  <c r="G510" i="7"/>
  <c r="D510" i="7"/>
  <c r="AH512" i="7" l="1"/>
  <c r="AI512" i="7"/>
  <c r="Y511" i="7"/>
  <c r="X511" i="7"/>
  <c r="AD511" i="7"/>
  <c r="AC511" i="7"/>
  <c r="T511" i="7"/>
  <c r="S510" i="7"/>
  <c r="T510" i="7"/>
  <c r="O511" i="7"/>
  <c r="P512" i="7"/>
  <c r="K511" i="7"/>
  <c r="L512" i="7"/>
  <c r="H512" i="7"/>
  <c r="G511" i="7"/>
  <c r="D511" i="7"/>
  <c r="AH513" i="7" l="1"/>
  <c r="AI513" i="7"/>
  <c r="Y512" i="7"/>
  <c r="X512" i="7"/>
  <c r="AD512" i="7"/>
  <c r="AC512" i="7"/>
  <c r="S511" i="7"/>
  <c r="T512" i="7"/>
  <c r="O512" i="7"/>
  <c r="P513" i="7"/>
  <c r="K512" i="7"/>
  <c r="L513" i="7"/>
  <c r="H513" i="7"/>
  <c r="G512" i="7"/>
  <c r="D512" i="7"/>
  <c r="AH514" i="7" l="1"/>
  <c r="AI514" i="7"/>
  <c r="Y513" i="7"/>
  <c r="X513" i="7"/>
  <c r="AD513" i="7"/>
  <c r="AC513" i="7"/>
  <c r="S512" i="7"/>
  <c r="O513" i="7"/>
  <c r="P514" i="7"/>
  <c r="K513" i="7"/>
  <c r="L514" i="7"/>
  <c r="H514" i="7"/>
  <c r="G513" i="7"/>
  <c r="D513" i="7"/>
  <c r="AH515" i="7" l="1"/>
  <c r="AI515" i="7"/>
  <c r="S513" i="7"/>
  <c r="Y514" i="7"/>
  <c r="X514" i="7"/>
  <c r="AD514" i="7"/>
  <c r="AC514" i="7"/>
  <c r="T513" i="7"/>
  <c r="S514" i="7"/>
  <c r="O514" i="7"/>
  <c r="P515" i="7"/>
  <c r="K514" i="7"/>
  <c r="L515" i="7"/>
  <c r="H515" i="7"/>
  <c r="G514" i="7"/>
  <c r="D514" i="7"/>
  <c r="AH516" i="7" l="1"/>
  <c r="AI516" i="7"/>
  <c r="AD515" i="7"/>
  <c r="AC515" i="7"/>
  <c r="Y515" i="7"/>
  <c r="X515" i="7"/>
  <c r="S515" i="7"/>
  <c r="T514" i="7"/>
  <c r="O515" i="7"/>
  <c r="P516" i="7"/>
  <c r="K515" i="7"/>
  <c r="L516" i="7"/>
  <c r="H516" i="7"/>
  <c r="G515" i="7"/>
  <c r="D515" i="7"/>
  <c r="AH517" i="7" l="1"/>
  <c r="AI517" i="7"/>
  <c r="Y516" i="7"/>
  <c r="X516" i="7"/>
  <c r="AD516" i="7"/>
  <c r="AC516" i="7"/>
  <c r="T515" i="7"/>
  <c r="O516" i="7"/>
  <c r="P517" i="7"/>
  <c r="K516" i="7"/>
  <c r="L517" i="7"/>
  <c r="H517" i="7"/>
  <c r="G516" i="7"/>
  <c r="D516" i="7"/>
  <c r="AH518" i="7" l="1"/>
  <c r="AI518" i="7"/>
  <c r="Y517" i="7"/>
  <c r="X517" i="7"/>
  <c r="AD517" i="7"/>
  <c r="AC517" i="7"/>
  <c r="S516" i="7"/>
  <c r="T516" i="7"/>
  <c r="S517" i="7"/>
  <c r="O517" i="7"/>
  <c r="P518" i="7"/>
  <c r="K517" i="7"/>
  <c r="L518" i="7"/>
  <c r="H518" i="7"/>
  <c r="G517" i="7"/>
  <c r="D517" i="7"/>
  <c r="AH519" i="7" l="1"/>
  <c r="AI519" i="7"/>
  <c r="Y518" i="7"/>
  <c r="X518" i="7"/>
  <c r="AD518" i="7"/>
  <c r="AC518" i="7"/>
  <c r="T517" i="7"/>
  <c r="O518" i="7"/>
  <c r="P519" i="7"/>
  <c r="K518" i="7"/>
  <c r="L519" i="7"/>
  <c r="H519" i="7"/>
  <c r="G518" i="7"/>
  <c r="D518" i="7"/>
  <c r="AH520" i="7" l="1"/>
  <c r="AI520" i="7"/>
  <c r="Y519" i="7"/>
  <c r="X519" i="7"/>
  <c r="AD519" i="7"/>
  <c r="AC519" i="7"/>
  <c r="T519" i="7"/>
  <c r="S518" i="7"/>
  <c r="T518" i="7"/>
  <c r="S519" i="7"/>
  <c r="O519" i="7"/>
  <c r="P520" i="7"/>
  <c r="K519" i="7"/>
  <c r="L520" i="7"/>
  <c r="H520" i="7"/>
  <c r="G519" i="7"/>
  <c r="D519" i="7"/>
  <c r="AH521" i="7" l="1"/>
  <c r="AI521" i="7"/>
  <c r="Y520" i="7"/>
  <c r="X520" i="7"/>
  <c r="AD520" i="7"/>
  <c r="AC520" i="7"/>
  <c r="S520" i="7"/>
  <c r="O520" i="7"/>
  <c r="P521" i="7"/>
  <c r="K520" i="7"/>
  <c r="L521" i="7"/>
  <c r="H521" i="7"/>
  <c r="G520" i="7"/>
  <c r="D520" i="7"/>
  <c r="AH522" i="7" l="1"/>
  <c r="AI522" i="7"/>
  <c r="Y521" i="7"/>
  <c r="X521" i="7"/>
  <c r="AD521" i="7"/>
  <c r="AC521" i="7"/>
  <c r="S521" i="7"/>
  <c r="T520" i="7"/>
  <c r="O521" i="7"/>
  <c r="P522" i="7"/>
  <c r="K521" i="7"/>
  <c r="L522" i="7"/>
  <c r="G521" i="7"/>
  <c r="H522" i="7"/>
  <c r="D521" i="7"/>
  <c r="AH523" i="7" l="1"/>
  <c r="AI523" i="7"/>
  <c r="Y522" i="7"/>
  <c r="X522" i="7"/>
  <c r="AD522" i="7"/>
  <c r="AC522" i="7"/>
  <c r="T521" i="7"/>
  <c r="O522" i="7"/>
  <c r="P523" i="7"/>
  <c r="K522" i="7"/>
  <c r="L523" i="7"/>
  <c r="H523" i="7"/>
  <c r="G522" i="7"/>
  <c r="D522" i="7"/>
  <c r="AH524" i="7" l="1"/>
  <c r="AI524" i="7"/>
  <c r="Y523" i="7"/>
  <c r="X523" i="7"/>
  <c r="AD523" i="7"/>
  <c r="AC523" i="7"/>
  <c r="T523" i="7"/>
  <c r="S522" i="7"/>
  <c r="T522" i="7"/>
  <c r="O523" i="7"/>
  <c r="P524" i="7"/>
  <c r="K523" i="7"/>
  <c r="L524" i="7"/>
  <c r="H524" i="7"/>
  <c r="G523" i="7"/>
  <c r="D523" i="7"/>
  <c r="AH525" i="7" l="1"/>
  <c r="AI525" i="7"/>
  <c r="S523" i="7"/>
  <c r="Y524" i="7"/>
  <c r="X524" i="7"/>
  <c r="AD524" i="7"/>
  <c r="AC524" i="7"/>
  <c r="T524" i="7"/>
  <c r="O524" i="7"/>
  <c r="P525" i="7"/>
  <c r="K524" i="7"/>
  <c r="L525" i="7"/>
  <c r="H525" i="7"/>
  <c r="G524" i="7"/>
  <c r="D524" i="7"/>
  <c r="AH526" i="7" l="1"/>
  <c r="AI526" i="7"/>
  <c r="Y525" i="7"/>
  <c r="X525" i="7"/>
  <c r="AD525" i="7"/>
  <c r="AC525" i="7"/>
  <c r="S524" i="7"/>
  <c r="O525" i="7"/>
  <c r="P526" i="7"/>
  <c r="K525" i="7"/>
  <c r="L526" i="7"/>
  <c r="H526" i="7"/>
  <c r="G525" i="7"/>
  <c r="D525" i="7"/>
  <c r="AH527" i="7" l="1"/>
  <c r="AI527" i="7"/>
  <c r="Y526" i="7"/>
  <c r="X526" i="7"/>
  <c r="AD526" i="7"/>
  <c r="AC526" i="7"/>
  <c r="T526" i="7"/>
  <c r="S525" i="7"/>
  <c r="T525" i="7"/>
  <c r="O526" i="7"/>
  <c r="P527" i="7"/>
  <c r="K526" i="7"/>
  <c r="L527" i="7"/>
  <c r="H527" i="7"/>
  <c r="G526" i="7"/>
  <c r="D526" i="7"/>
  <c r="AH528" i="7" l="1"/>
  <c r="AI528" i="7"/>
  <c r="Y527" i="7"/>
  <c r="X527" i="7"/>
  <c r="AD527" i="7"/>
  <c r="AC527" i="7"/>
  <c r="S526" i="7"/>
  <c r="S527" i="7"/>
  <c r="O527" i="7"/>
  <c r="P528" i="7"/>
  <c r="K527" i="7"/>
  <c r="L528" i="7"/>
  <c r="H528" i="7"/>
  <c r="G527" i="7"/>
  <c r="D527" i="7"/>
  <c r="AH529" i="7" l="1"/>
  <c r="AI529" i="7"/>
  <c r="Y528" i="7"/>
  <c r="X528" i="7"/>
  <c r="AD528" i="7"/>
  <c r="AC528" i="7"/>
  <c r="T528" i="7"/>
  <c r="T527" i="7"/>
  <c r="S528" i="7"/>
  <c r="O528" i="7"/>
  <c r="P529" i="7"/>
  <c r="K528" i="7"/>
  <c r="L529" i="7"/>
  <c r="H529" i="7"/>
  <c r="G528" i="7"/>
  <c r="D528" i="7"/>
  <c r="AH530" i="7" l="1"/>
  <c r="AI530" i="7"/>
  <c r="Y529" i="7"/>
  <c r="X529" i="7"/>
  <c r="AD529" i="7"/>
  <c r="AC529" i="7"/>
  <c r="T529" i="7"/>
  <c r="O529" i="7"/>
  <c r="P530" i="7"/>
  <c r="K529" i="7"/>
  <c r="L530" i="7"/>
  <c r="H530" i="7"/>
  <c r="G529" i="7"/>
  <c r="D529" i="7"/>
  <c r="AH531" i="7" l="1"/>
  <c r="AI531" i="7"/>
  <c r="Y530" i="7"/>
  <c r="X530" i="7"/>
  <c r="AD530" i="7"/>
  <c r="AC530" i="7"/>
  <c r="S529" i="7"/>
  <c r="S530" i="7"/>
  <c r="O530" i="7"/>
  <c r="P531" i="7"/>
  <c r="K530" i="7"/>
  <c r="L531" i="7"/>
  <c r="H531" i="7"/>
  <c r="G530" i="7"/>
  <c r="D530" i="7"/>
  <c r="AH532" i="7" l="1"/>
  <c r="AI532" i="7"/>
  <c r="AD531" i="7"/>
  <c r="AC531" i="7"/>
  <c r="Y531" i="7"/>
  <c r="X531" i="7"/>
  <c r="T530" i="7"/>
  <c r="O531" i="7"/>
  <c r="P532" i="7"/>
  <c r="K531" i="7"/>
  <c r="L532" i="7"/>
  <c r="H532" i="7"/>
  <c r="G531" i="7"/>
  <c r="D531" i="7"/>
  <c r="AH533" i="7" l="1"/>
  <c r="AI533" i="7"/>
  <c r="Y532" i="7"/>
  <c r="X532" i="7"/>
  <c r="AD532" i="7"/>
  <c r="AC532" i="7"/>
  <c r="T532" i="7"/>
  <c r="S531" i="7"/>
  <c r="T531" i="7"/>
  <c r="S532" i="7"/>
  <c r="O532" i="7"/>
  <c r="P533" i="7"/>
  <c r="K532" i="7"/>
  <c r="L533" i="7"/>
  <c r="H533" i="7"/>
  <c r="G532" i="7"/>
  <c r="D532" i="7"/>
  <c r="AH534" i="7" l="1"/>
  <c r="AI534" i="7"/>
  <c r="Y533" i="7"/>
  <c r="X533" i="7"/>
  <c r="AD533" i="7"/>
  <c r="AC533" i="7"/>
  <c r="T533" i="7"/>
  <c r="O533" i="7"/>
  <c r="P534" i="7"/>
  <c r="K533" i="7"/>
  <c r="L534" i="7"/>
  <c r="H534" i="7"/>
  <c r="G533" i="7"/>
  <c r="D533" i="7"/>
  <c r="S533" i="7" l="1"/>
  <c r="AH535" i="7"/>
  <c r="AI535" i="7"/>
  <c r="Y534" i="7"/>
  <c r="X534" i="7"/>
  <c r="AD534" i="7"/>
  <c r="AC534" i="7"/>
  <c r="O534" i="7"/>
  <c r="P535" i="7"/>
  <c r="K534" i="7"/>
  <c r="L535" i="7"/>
  <c r="H535" i="7"/>
  <c r="G534" i="7"/>
  <c r="D534" i="7"/>
  <c r="AH536" i="7" l="1"/>
  <c r="AI536" i="7"/>
  <c r="Y535" i="7"/>
  <c r="X535" i="7"/>
  <c r="AD535" i="7"/>
  <c r="AC535" i="7"/>
  <c r="T535" i="7"/>
  <c r="S534" i="7"/>
  <c r="T534" i="7"/>
  <c r="O535" i="7"/>
  <c r="P536" i="7"/>
  <c r="K535" i="7"/>
  <c r="L536" i="7"/>
  <c r="H536" i="7"/>
  <c r="G535" i="7"/>
  <c r="D535" i="7"/>
  <c r="AH537" i="7" l="1"/>
  <c r="AI537" i="7"/>
  <c r="Y536" i="7"/>
  <c r="X536" i="7"/>
  <c r="AD536" i="7"/>
  <c r="AC536" i="7"/>
  <c r="S535" i="7"/>
  <c r="T536" i="7"/>
  <c r="O536" i="7"/>
  <c r="P537" i="7"/>
  <c r="K536" i="7"/>
  <c r="L537" i="7"/>
  <c r="H537" i="7"/>
  <c r="G536" i="7"/>
  <c r="D536" i="7"/>
  <c r="AH538" i="7" l="1"/>
  <c r="AI538" i="7"/>
  <c r="Y537" i="7"/>
  <c r="X537" i="7"/>
  <c r="AD537" i="7"/>
  <c r="AC537" i="7"/>
  <c r="S536" i="7"/>
  <c r="O537" i="7"/>
  <c r="P538" i="7"/>
  <c r="K537" i="7"/>
  <c r="L538" i="7"/>
  <c r="H538" i="7"/>
  <c r="G537" i="7"/>
  <c r="D537" i="7"/>
  <c r="AH539" i="7" l="1"/>
  <c r="AI539" i="7"/>
  <c r="Y538" i="7"/>
  <c r="X538" i="7"/>
  <c r="AD538" i="7"/>
  <c r="AC538" i="7"/>
  <c r="S537" i="7"/>
  <c r="T537" i="7"/>
  <c r="S538" i="7"/>
  <c r="O538" i="7"/>
  <c r="P539" i="7"/>
  <c r="K538" i="7"/>
  <c r="L539" i="7"/>
  <c r="H539" i="7"/>
  <c r="G538" i="7"/>
  <c r="D538" i="7"/>
  <c r="AH540" i="7" l="1"/>
  <c r="AI540" i="7"/>
  <c r="Y539" i="7"/>
  <c r="X539" i="7"/>
  <c r="AD539" i="7"/>
  <c r="AC539" i="7"/>
  <c r="T538" i="7"/>
  <c r="O539" i="7"/>
  <c r="P540" i="7"/>
  <c r="K539" i="7"/>
  <c r="L540" i="7"/>
  <c r="H540" i="7"/>
  <c r="G539" i="7"/>
  <c r="D539" i="7"/>
  <c r="AH541" i="7" l="1"/>
  <c r="AI541" i="7"/>
  <c r="Y540" i="7"/>
  <c r="X540" i="7"/>
  <c r="AD540" i="7"/>
  <c r="AC540" i="7"/>
  <c r="S539" i="7"/>
  <c r="T539" i="7"/>
  <c r="O540" i="7"/>
  <c r="P541" i="7"/>
  <c r="K540" i="7"/>
  <c r="L541" i="7"/>
  <c r="H541" i="7"/>
  <c r="G540" i="7"/>
  <c r="D540" i="7"/>
  <c r="AH542" i="7" l="1"/>
  <c r="AI542" i="7"/>
  <c r="Y541" i="7"/>
  <c r="X541" i="7"/>
  <c r="AD541" i="7"/>
  <c r="AC541" i="7"/>
  <c r="T541" i="7"/>
  <c r="S540" i="7"/>
  <c r="T540" i="7"/>
  <c r="O541" i="7"/>
  <c r="P542" i="7"/>
  <c r="K541" i="7"/>
  <c r="L542" i="7"/>
  <c r="H542" i="7"/>
  <c r="G541" i="7"/>
  <c r="D541" i="7"/>
  <c r="AH543" i="7" l="1"/>
  <c r="AI543" i="7"/>
  <c r="Y542" i="7"/>
  <c r="X542" i="7"/>
  <c r="AD542" i="7"/>
  <c r="AC542" i="7"/>
  <c r="S541" i="7"/>
  <c r="O542" i="7"/>
  <c r="P543" i="7"/>
  <c r="K542" i="7"/>
  <c r="L543" i="7"/>
  <c r="H543" i="7"/>
  <c r="G542" i="7"/>
  <c r="D542" i="7"/>
  <c r="AH544" i="7" l="1"/>
  <c r="AI544" i="7"/>
  <c r="Y543" i="7"/>
  <c r="X543" i="7"/>
  <c r="AD543" i="7"/>
  <c r="AC543" i="7"/>
  <c r="S542" i="7"/>
  <c r="T542" i="7"/>
  <c r="S543" i="7"/>
  <c r="O543" i="7"/>
  <c r="P544" i="7"/>
  <c r="K543" i="7"/>
  <c r="L544" i="7"/>
  <c r="H544" i="7"/>
  <c r="G543" i="7"/>
  <c r="D543" i="7"/>
  <c r="AH545" i="7" l="1"/>
  <c r="AI545" i="7"/>
  <c r="Y544" i="7"/>
  <c r="X544" i="7"/>
  <c r="AD544" i="7"/>
  <c r="AC544" i="7"/>
  <c r="T544" i="7"/>
  <c r="T543" i="7"/>
  <c r="S544" i="7"/>
  <c r="O544" i="7"/>
  <c r="P545" i="7"/>
  <c r="K544" i="7"/>
  <c r="L545" i="7"/>
  <c r="H545" i="7"/>
  <c r="G544" i="7"/>
  <c r="D544" i="7"/>
  <c r="AH546" i="7" l="1"/>
  <c r="AI546" i="7"/>
  <c r="AD545" i="7"/>
  <c r="AC545" i="7"/>
  <c r="Y545" i="7"/>
  <c r="X545" i="7"/>
  <c r="T545" i="7"/>
  <c r="O545" i="7"/>
  <c r="P546" i="7"/>
  <c r="K545" i="7"/>
  <c r="L546" i="7"/>
  <c r="H546" i="7"/>
  <c r="G545" i="7"/>
  <c r="D545" i="7"/>
  <c r="AH547" i="7" l="1"/>
  <c r="AI547" i="7"/>
  <c r="Y546" i="7"/>
  <c r="X546" i="7"/>
  <c r="AD546" i="7"/>
  <c r="AC546" i="7"/>
  <c r="S545" i="7"/>
  <c r="O546" i="7"/>
  <c r="P547" i="7"/>
  <c r="K546" i="7"/>
  <c r="L547" i="7"/>
  <c r="H547" i="7"/>
  <c r="G546" i="7"/>
  <c r="D546" i="7"/>
  <c r="AH548" i="7" l="1"/>
  <c r="AI548" i="7"/>
  <c r="Y547" i="7"/>
  <c r="X547" i="7"/>
  <c r="AD547" i="7"/>
  <c r="AC547" i="7"/>
  <c r="T547" i="7"/>
  <c r="S546" i="7"/>
  <c r="T546" i="7"/>
  <c r="O547" i="7"/>
  <c r="P548" i="7"/>
  <c r="K547" i="7"/>
  <c r="L548" i="7"/>
  <c r="H548" i="7"/>
  <c r="G547" i="7"/>
  <c r="D547" i="7"/>
  <c r="AH549" i="7" l="1"/>
  <c r="AI549" i="7"/>
  <c r="Y548" i="7"/>
  <c r="X548" i="7"/>
  <c r="AD548" i="7"/>
  <c r="AC548" i="7"/>
  <c r="S547" i="7"/>
  <c r="T548" i="7"/>
  <c r="O548" i="7"/>
  <c r="P549" i="7"/>
  <c r="K548" i="7"/>
  <c r="L549" i="7"/>
  <c r="H549" i="7"/>
  <c r="G548" i="7"/>
  <c r="D548" i="7"/>
  <c r="S548" i="7" l="1"/>
  <c r="AH550" i="7"/>
  <c r="AI550" i="7"/>
  <c r="Y549" i="7"/>
  <c r="X549" i="7"/>
  <c r="AD549" i="7"/>
  <c r="AC549" i="7"/>
  <c r="O549" i="7"/>
  <c r="P550" i="7"/>
  <c r="K549" i="7"/>
  <c r="L550" i="7"/>
  <c r="H550" i="7"/>
  <c r="G549" i="7"/>
  <c r="D549" i="7"/>
  <c r="AH551" i="7" l="1"/>
  <c r="AI551" i="7"/>
  <c r="AD550" i="7"/>
  <c r="AC550" i="7"/>
  <c r="Y550" i="7"/>
  <c r="X550" i="7"/>
  <c r="T550" i="7"/>
  <c r="S549" i="7"/>
  <c r="T549" i="7"/>
  <c r="S550" i="7"/>
  <c r="O550" i="7"/>
  <c r="P551" i="7"/>
  <c r="K550" i="7"/>
  <c r="L551" i="7"/>
  <c r="H551" i="7"/>
  <c r="G550" i="7"/>
  <c r="D550" i="7"/>
  <c r="AH552" i="7" l="1"/>
  <c r="AI552" i="7"/>
  <c r="Y551" i="7"/>
  <c r="X551" i="7"/>
  <c r="AD551" i="7"/>
  <c r="AC551" i="7"/>
  <c r="T551" i="7"/>
  <c r="S551" i="7"/>
  <c r="O551" i="7"/>
  <c r="P552" i="7"/>
  <c r="K551" i="7"/>
  <c r="L552" i="7"/>
  <c r="H552" i="7"/>
  <c r="G551" i="7"/>
  <c r="D551" i="7"/>
  <c r="AH553" i="7" l="1"/>
  <c r="AI553" i="7"/>
  <c r="Y552" i="7"/>
  <c r="X552" i="7"/>
  <c r="AD552" i="7"/>
  <c r="AC552" i="7"/>
  <c r="T552" i="7"/>
  <c r="S552" i="7"/>
  <c r="O552" i="7"/>
  <c r="P553" i="7"/>
  <c r="K552" i="7"/>
  <c r="L553" i="7"/>
  <c r="H553" i="7"/>
  <c r="G552" i="7"/>
  <c r="D552" i="7"/>
  <c r="AH554" i="7" l="1"/>
  <c r="AI554" i="7"/>
  <c r="Y553" i="7"/>
  <c r="X553" i="7"/>
  <c r="AD553" i="7"/>
  <c r="AC553" i="7"/>
  <c r="T553" i="7"/>
  <c r="S553" i="7"/>
  <c r="O553" i="7"/>
  <c r="P554" i="7"/>
  <c r="K553" i="7"/>
  <c r="L554" i="7"/>
  <c r="H554" i="7"/>
  <c r="G553" i="7"/>
  <c r="D553" i="7"/>
  <c r="AH555" i="7" l="1"/>
  <c r="AI555" i="7"/>
  <c r="AD554" i="7"/>
  <c r="AC554" i="7"/>
  <c r="Y554" i="7"/>
  <c r="X554" i="7"/>
  <c r="T554" i="7"/>
  <c r="S554" i="7"/>
  <c r="O554" i="7"/>
  <c r="P555" i="7"/>
  <c r="K554" i="7"/>
  <c r="L555" i="7"/>
  <c r="H555" i="7"/>
  <c r="G554" i="7"/>
  <c r="D554" i="7"/>
  <c r="AH556" i="7" l="1"/>
  <c r="AI556" i="7"/>
  <c r="Y555" i="7"/>
  <c r="X555" i="7"/>
  <c r="AD555" i="7"/>
  <c r="AC555" i="7"/>
  <c r="T555" i="7"/>
  <c r="S555" i="7"/>
  <c r="O555" i="7"/>
  <c r="P556" i="7"/>
  <c r="K555" i="7"/>
  <c r="L556" i="7"/>
  <c r="H556" i="7"/>
  <c r="G555" i="7"/>
  <c r="D555" i="7"/>
  <c r="AH557" i="7" l="1"/>
  <c r="AI557" i="7"/>
  <c r="Y556" i="7"/>
  <c r="X556" i="7"/>
  <c r="AD556" i="7"/>
  <c r="AC556" i="7"/>
  <c r="T556" i="7"/>
  <c r="O556" i="7"/>
  <c r="P557" i="7"/>
  <c r="K556" i="7"/>
  <c r="L557" i="7"/>
  <c r="H557" i="7"/>
  <c r="G556" i="7"/>
  <c r="D556" i="7"/>
  <c r="S556" i="7" l="1"/>
  <c r="AH558" i="7"/>
  <c r="AI558" i="7"/>
  <c r="Y557" i="7"/>
  <c r="X557" i="7"/>
  <c r="AD557" i="7"/>
  <c r="AC557" i="7"/>
  <c r="T557" i="7"/>
  <c r="O557" i="7"/>
  <c r="P558" i="7"/>
  <c r="K557" i="7"/>
  <c r="L558" i="7"/>
  <c r="H558" i="7"/>
  <c r="G557" i="7"/>
  <c r="D557" i="7"/>
  <c r="AH559" i="7" l="1"/>
  <c r="AI559" i="7"/>
  <c r="Y558" i="7"/>
  <c r="X558" i="7"/>
  <c r="AD558" i="7"/>
  <c r="AC558" i="7"/>
  <c r="S557" i="7"/>
  <c r="T558" i="7"/>
  <c r="S558" i="7"/>
  <c r="O558" i="7"/>
  <c r="P559" i="7"/>
  <c r="K558" i="7"/>
  <c r="L559" i="7"/>
  <c r="H559" i="7"/>
  <c r="G558" i="7"/>
  <c r="D558" i="7"/>
  <c r="AH560" i="7" l="1"/>
  <c r="AI560" i="7"/>
  <c r="Y559" i="7"/>
  <c r="X559" i="7"/>
  <c r="AD559" i="7"/>
  <c r="AC559" i="7"/>
  <c r="S559" i="7"/>
  <c r="O559" i="7"/>
  <c r="P560" i="7"/>
  <c r="K559" i="7"/>
  <c r="L560" i="7"/>
  <c r="H560" i="7"/>
  <c r="G559" i="7"/>
  <c r="D559" i="7"/>
  <c r="AH561" i="7" l="1"/>
  <c r="AI561" i="7"/>
  <c r="Y560" i="7"/>
  <c r="X560" i="7"/>
  <c r="AD560" i="7"/>
  <c r="AC560" i="7"/>
  <c r="T560" i="7"/>
  <c r="T559" i="7"/>
  <c r="S560" i="7"/>
  <c r="O560" i="7"/>
  <c r="P561" i="7"/>
  <c r="K560" i="7"/>
  <c r="L561" i="7"/>
  <c r="H561" i="7"/>
  <c r="G560" i="7"/>
  <c r="D560" i="7"/>
  <c r="AH562" i="7" l="1"/>
  <c r="AI562" i="7"/>
  <c r="Y561" i="7"/>
  <c r="X561" i="7"/>
  <c r="AD561" i="7"/>
  <c r="AC561" i="7"/>
  <c r="T561" i="7"/>
  <c r="O561" i="7"/>
  <c r="P562" i="7"/>
  <c r="K561" i="7"/>
  <c r="L562" i="7"/>
  <c r="H562" i="7"/>
  <c r="G561" i="7"/>
  <c r="D561" i="7"/>
  <c r="AH563" i="7" l="1"/>
  <c r="AI563" i="7"/>
  <c r="Y562" i="7"/>
  <c r="X562" i="7"/>
  <c r="AD562" i="7"/>
  <c r="AC562" i="7"/>
  <c r="S561" i="7"/>
  <c r="S562" i="7"/>
  <c r="O562" i="7"/>
  <c r="P563" i="7"/>
  <c r="K562" i="7"/>
  <c r="L563" i="7"/>
  <c r="H563" i="7"/>
  <c r="G562" i="7"/>
  <c r="D562" i="7"/>
  <c r="AH564" i="7" l="1"/>
  <c r="AI564" i="7"/>
  <c r="Y563" i="7"/>
  <c r="X563" i="7"/>
  <c r="AD563" i="7"/>
  <c r="AC563" i="7"/>
  <c r="S563" i="7"/>
  <c r="T562" i="7"/>
  <c r="O563" i="7"/>
  <c r="P564" i="7"/>
  <c r="K563" i="7"/>
  <c r="L564" i="7"/>
  <c r="H564" i="7"/>
  <c r="G563" i="7"/>
  <c r="D563" i="7"/>
  <c r="AH565" i="7" l="1"/>
  <c r="AI565" i="7"/>
  <c r="Y564" i="7"/>
  <c r="X564" i="7"/>
  <c r="AD564" i="7"/>
  <c r="AC564" i="7"/>
  <c r="T564" i="7"/>
  <c r="T563" i="7"/>
  <c r="S564" i="7"/>
  <c r="O564" i="7"/>
  <c r="P565" i="7"/>
  <c r="K564" i="7"/>
  <c r="L565" i="7"/>
  <c r="H565" i="7"/>
  <c r="G564" i="7"/>
  <c r="D564" i="7"/>
  <c r="AH566" i="7" l="1"/>
  <c r="AI566" i="7"/>
  <c r="Y565" i="7"/>
  <c r="X565" i="7"/>
  <c r="AD565" i="7"/>
  <c r="AC565" i="7"/>
  <c r="T565" i="7"/>
  <c r="S565" i="7"/>
  <c r="O565" i="7"/>
  <c r="P566" i="7"/>
  <c r="K565" i="7"/>
  <c r="L566" i="7"/>
  <c r="H566" i="7"/>
  <c r="G565" i="7"/>
  <c r="D565" i="7"/>
  <c r="AH567" i="7" l="1"/>
  <c r="AI567" i="7"/>
  <c r="Y566" i="7"/>
  <c r="X566" i="7"/>
  <c r="AD566" i="7"/>
  <c r="AC566" i="7"/>
  <c r="T566" i="7"/>
  <c r="O566" i="7"/>
  <c r="P567" i="7"/>
  <c r="K566" i="7"/>
  <c r="L567" i="7"/>
  <c r="H567" i="7"/>
  <c r="G566" i="7"/>
  <c r="D566" i="7"/>
  <c r="AH568" i="7" l="1"/>
  <c r="AI568" i="7"/>
  <c r="Y567" i="7"/>
  <c r="X567" i="7"/>
  <c r="AD567" i="7"/>
  <c r="AC567" i="7"/>
  <c r="S566" i="7"/>
  <c r="O567" i="7"/>
  <c r="P568" i="7"/>
  <c r="K567" i="7"/>
  <c r="L568" i="7"/>
  <c r="H568" i="7"/>
  <c r="G567" i="7"/>
  <c r="D567" i="7"/>
  <c r="AH569" i="7" l="1"/>
  <c r="AI569" i="7"/>
  <c r="Y568" i="7"/>
  <c r="X568" i="7"/>
  <c r="AD568" i="7"/>
  <c r="AC568" i="7"/>
  <c r="T568" i="7"/>
  <c r="S567" i="7"/>
  <c r="T567" i="7"/>
  <c r="O568" i="7"/>
  <c r="P569" i="7"/>
  <c r="K568" i="7"/>
  <c r="L569" i="7"/>
  <c r="H569" i="7"/>
  <c r="G568" i="7"/>
  <c r="D568" i="7"/>
  <c r="AH570" i="7" l="1"/>
  <c r="AI570" i="7"/>
  <c r="Y569" i="7"/>
  <c r="X569" i="7"/>
  <c r="AD569" i="7"/>
  <c r="AC569" i="7"/>
  <c r="S568" i="7"/>
  <c r="O569" i="7"/>
  <c r="P570" i="7"/>
  <c r="K569" i="7"/>
  <c r="L570" i="7"/>
  <c r="H570" i="7"/>
  <c r="G569" i="7"/>
  <c r="D569" i="7"/>
  <c r="AH571" i="7" l="1"/>
  <c r="AI571" i="7"/>
  <c r="Y570" i="7"/>
  <c r="X570" i="7"/>
  <c r="AD570" i="7"/>
  <c r="AC570" i="7"/>
  <c r="T570" i="7"/>
  <c r="S569" i="7"/>
  <c r="T569" i="7"/>
  <c r="O570" i="7"/>
  <c r="P571" i="7"/>
  <c r="K570" i="7"/>
  <c r="L571" i="7"/>
  <c r="H571" i="7"/>
  <c r="G570" i="7"/>
  <c r="D570" i="7"/>
  <c r="AH572" i="7" l="1"/>
  <c r="AI572" i="7"/>
  <c r="Y571" i="7"/>
  <c r="X571" i="7"/>
  <c r="AD571" i="7"/>
  <c r="AC571" i="7"/>
  <c r="S570" i="7"/>
  <c r="S571" i="7"/>
  <c r="O571" i="7"/>
  <c r="P572" i="7"/>
  <c r="K571" i="7"/>
  <c r="L572" i="7"/>
  <c r="H572" i="7"/>
  <c r="G571" i="7"/>
  <c r="D571" i="7"/>
  <c r="AH573" i="7" l="1"/>
  <c r="AI573" i="7"/>
  <c r="Y572" i="7"/>
  <c r="X572" i="7"/>
  <c r="AD572" i="7"/>
  <c r="AC572" i="7"/>
  <c r="T572" i="7"/>
  <c r="T571" i="7"/>
  <c r="O572" i="7"/>
  <c r="P573" i="7"/>
  <c r="K572" i="7"/>
  <c r="L573" i="7"/>
  <c r="H573" i="7"/>
  <c r="G572" i="7"/>
  <c r="D572" i="7"/>
  <c r="AH574" i="7" l="1"/>
  <c r="AI574" i="7"/>
  <c r="Y573" i="7"/>
  <c r="X573" i="7"/>
  <c r="AD573" i="7"/>
  <c r="AC573" i="7"/>
  <c r="S572" i="7"/>
  <c r="O573" i="7"/>
  <c r="P574" i="7"/>
  <c r="K573" i="7"/>
  <c r="L574" i="7"/>
  <c r="H574" i="7"/>
  <c r="G573" i="7"/>
  <c r="D573" i="7"/>
  <c r="AH575" i="7" l="1"/>
  <c r="AI575" i="7"/>
  <c r="Y574" i="7"/>
  <c r="X574" i="7"/>
  <c r="AD574" i="7"/>
  <c r="AC574" i="7"/>
  <c r="S573" i="7"/>
  <c r="T573" i="7"/>
  <c r="S574" i="7"/>
  <c r="O574" i="7"/>
  <c r="P575" i="7"/>
  <c r="K574" i="7"/>
  <c r="L575" i="7"/>
  <c r="H575" i="7"/>
  <c r="G574" i="7"/>
  <c r="D574" i="7"/>
  <c r="AH576" i="7" l="1"/>
  <c r="AI576" i="7"/>
  <c r="Y575" i="7"/>
  <c r="X575" i="7"/>
  <c r="AD575" i="7"/>
  <c r="AC575" i="7"/>
  <c r="S575" i="7"/>
  <c r="T574" i="7"/>
  <c r="O575" i="7"/>
  <c r="P576" i="7"/>
  <c r="K575" i="7"/>
  <c r="L576" i="7"/>
  <c r="H576" i="7"/>
  <c r="G575" i="7"/>
  <c r="D575" i="7"/>
  <c r="AH577" i="7" l="1"/>
  <c r="AI577" i="7"/>
  <c r="Y576" i="7"/>
  <c r="X576" i="7"/>
  <c r="AD576" i="7"/>
  <c r="AC576" i="7"/>
  <c r="T576" i="7"/>
  <c r="T575" i="7"/>
  <c r="S576" i="7"/>
  <c r="O576" i="7"/>
  <c r="P577" i="7"/>
  <c r="K576" i="7"/>
  <c r="L577" i="7"/>
  <c r="H577" i="7"/>
  <c r="G576" i="7"/>
  <c r="D576" i="7"/>
  <c r="AH578" i="7" l="1"/>
  <c r="AI578" i="7"/>
  <c r="Y577" i="7"/>
  <c r="X577" i="7"/>
  <c r="AD577" i="7"/>
  <c r="AC577" i="7"/>
  <c r="T577" i="7"/>
  <c r="S577" i="7"/>
  <c r="O577" i="7"/>
  <c r="P578" i="7"/>
  <c r="K577" i="7"/>
  <c r="L578" i="7"/>
  <c r="H578" i="7"/>
  <c r="G577" i="7"/>
  <c r="D577" i="7"/>
  <c r="AH579" i="7" l="1"/>
  <c r="AI579" i="7"/>
  <c r="Y578" i="7"/>
  <c r="X578" i="7"/>
  <c r="AD578" i="7"/>
  <c r="AC578" i="7"/>
  <c r="S578" i="7"/>
  <c r="O578" i="7"/>
  <c r="P579" i="7"/>
  <c r="K578" i="7"/>
  <c r="L579" i="7"/>
  <c r="H579" i="7"/>
  <c r="G578" i="7"/>
  <c r="D578" i="7"/>
  <c r="AH580" i="7" l="1"/>
  <c r="AI580" i="7"/>
  <c r="Y579" i="7"/>
  <c r="X579" i="7"/>
  <c r="AD579" i="7"/>
  <c r="AC579" i="7"/>
  <c r="T579" i="7"/>
  <c r="T578" i="7"/>
  <c r="O579" i="7"/>
  <c r="P580" i="7"/>
  <c r="K579" i="7"/>
  <c r="L580" i="7"/>
  <c r="H580" i="7"/>
  <c r="G579" i="7"/>
  <c r="D579" i="7"/>
  <c r="AH581" i="7" l="1"/>
  <c r="AI581" i="7"/>
  <c r="AD580" i="7"/>
  <c r="AC580" i="7"/>
  <c r="Y580" i="7"/>
  <c r="X580" i="7"/>
  <c r="S579" i="7"/>
  <c r="S580" i="7"/>
  <c r="O580" i="7"/>
  <c r="P581" i="7"/>
  <c r="K580" i="7"/>
  <c r="L581" i="7"/>
  <c r="H581" i="7"/>
  <c r="G580" i="7"/>
  <c r="D580" i="7"/>
  <c r="AH582" i="7" l="1"/>
  <c r="AI582" i="7"/>
  <c r="Y581" i="7"/>
  <c r="X581" i="7"/>
  <c r="AD581" i="7"/>
  <c r="AC581" i="7"/>
  <c r="T581" i="7"/>
  <c r="T580" i="7"/>
  <c r="O581" i="7"/>
  <c r="P582" i="7"/>
  <c r="K581" i="7"/>
  <c r="L582" i="7"/>
  <c r="H582" i="7"/>
  <c r="G581" i="7"/>
  <c r="D581" i="7"/>
  <c r="AH583" i="7" l="1"/>
  <c r="AI583" i="7"/>
  <c r="S581" i="7"/>
  <c r="Y582" i="7"/>
  <c r="X582" i="7"/>
  <c r="AD582" i="7"/>
  <c r="AC582" i="7"/>
  <c r="S582" i="7"/>
  <c r="O582" i="7"/>
  <c r="P583" i="7"/>
  <c r="K582" i="7"/>
  <c r="L583" i="7"/>
  <c r="H583" i="7"/>
  <c r="G582" i="7"/>
  <c r="D582" i="7"/>
  <c r="AH584" i="7" l="1"/>
  <c r="AI584" i="7"/>
  <c r="AD583" i="7"/>
  <c r="AC583" i="7"/>
  <c r="Y583" i="7"/>
  <c r="X583" i="7"/>
  <c r="T583" i="7"/>
  <c r="T582" i="7"/>
  <c r="O583" i="7"/>
  <c r="P584" i="7"/>
  <c r="K583" i="7"/>
  <c r="L584" i="7"/>
  <c r="H584" i="7"/>
  <c r="G583" i="7"/>
  <c r="D583" i="7"/>
  <c r="AH585" i="7" l="1"/>
  <c r="AI585" i="7"/>
  <c r="S583" i="7"/>
  <c r="Y584" i="7"/>
  <c r="X584" i="7"/>
  <c r="AD584" i="7"/>
  <c r="AC584" i="7"/>
  <c r="T584" i="7"/>
  <c r="S584" i="7"/>
  <c r="O584" i="7"/>
  <c r="P585" i="7"/>
  <c r="K584" i="7"/>
  <c r="L585" i="7"/>
  <c r="H585" i="7"/>
  <c r="G584" i="7"/>
  <c r="D584" i="7"/>
  <c r="AH586" i="7" l="1"/>
  <c r="AI586" i="7"/>
  <c r="Y585" i="7"/>
  <c r="X585" i="7"/>
  <c r="AD585" i="7"/>
  <c r="AC585" i="7"/>
  <c r="T585" i="7"/>
  <c r="S585" i="7"/>
  <c r="O585" i="7"/>
  <c r="P586" i="7"/>
  <c r="K585" i="7"/>
  <c r="L586" i="7"/>
  <c r="H586" i="7"/>
  <c r="G585" i="7"/>
  <c r="D585" i="7"/>
  <c r="AH587" i="7" l="1"/>
  <c r="AI587" i="7"/>
  <c r="Y586" i="7"/>
  <c r="X586" i="7"/>
  <c r="AD586" i="7"/>
  <c r="AC586" i="7"/>
  <c r="T586" i="7"/>
  <c r="O586" i="7"/>
  <c r="P587" i="7"/>
  <c r="K586" i="7"/>
  <c r="L587" i="7"/>
  <c r="H587" i="7"/>
  <c r="G586" i="7"/>
  <c r="D586" i="7"/>
  <c r="S586" i="7" l="1"/>
  <c r="AH588" i="7"/>
  <c r="AI588" i="7"/>
  <c r="Y587" i="7"/>
  <c r="X587" i="7"/>
  <c r="AD587" i="7"/>
  <c r="AC587" i="7"/>
  <c r="T587" i="7"/>
  <c r="S587" i="7"/>
  <c r="O587" i="7"/>
  <c r="P588" i="7"/>
  <c r="K587" i="7"/>
  <c r="L588" i="7"/>
  <c r="H588" i="7"/>
  <c r="G587" i="7"/>
  <c r="D587" i="7"/>
  <c r="AH589" i="7" l="1"/>
  <c r="AI589" i="7"/>
  <c r="Y588" i="7"/>
  <c r="X588" i="7"/>
  <c r="AD588" i="7"/>
  <c r="AC588" i="7"/>
  <c r="O588" i="7"/>
  <c r="P589" i="7"/>
  <c r="K588" i="7"/>
  <c r="L589" i="7"/>
  <c r="H589" i="7"/>
  <c r="G588" i="7"/>
  <c r="D588" i="7"/>
  <c r="AH590" i="7" l="1"/>
  <c r="AI590" i="7"/>
  <c r="Y589" i="7"/>
  <c r="X589" i="7"/>
  <c r="AD589" i="7"/>
  <c r="AC589" i="7"/>
  <c r="S588" i="7"/>
  <c r="T588" i="7"/>
  <c r="O589" i="7"/>
  <c r="P590" i="7"/>
  <c r="K589" i="7"/>
  <c r="L590" i="7"/>
  <c r="H590" i="7"/>
  <c r="G589" i="7"/>
  <c r="D589" i="7"/>
  <c r="AH591" i="7" l="1"/>
  <c r="AI591" i="7"/>
  <c r="Y590" i="7"/>
  <c r="X590" i="7"/>
  <c r="AD590" i="7"/>
  <c r="AC590" i="7"/>
  <c r="T590" i="7"/>
  <c r="S589" i="7"/>
  <c r="T589" i="7"/>
  <c r="S590" i="7"/>
  <c r="O590" i="7"/>
  <c r="P591" i="7"/>
  <c r="K590" i="7"/>
  <c r="L591" i="7"/>
  <c r="H591" i="7"/>
  <c r="G590" i="7"/>
  <c r="D590" i="7"/>
  <c r="AH592" i="7" l="1"/>
  <c r="AI592" i="7"/>
  <c r="Y591" i="7"/>
  <c r="X591" i="7"/>
  <c r="AD591" i="7"/>
  <c r="AC591" i="7"/>
  <c r="T591" i="7"/>
  <c r="O591" i="7"/>
  <c r="P592" i="7"/>
  <c r="K591" i="7"/>
  <c r="L592" i="7"/>
  <c r="G591" i="7"/>
  <c r="H592" i="7"/>
  <c r="D591" i="7"/>
  <c r="AH593" i="7" l="1"/>
  <c r="AI593" i="7"/>
  <c r="Y592" i="7"/>
  <c r="X592" i="7"/>
  <c r="AD592" i="7"/>
  <c r="AC592" i="7"/>
  <c r="S591" i="7"/>
  <c r="O592" i="7"/>
  <c r="P593" i="7"/>
  <c r="K592" i="7"/>
  <c r="L593" i="7"/>
  <c r="H593" i="7"/>
  <c r="G592" i="7"/>
  <c r="D592" i="7"/>
  <c r="AH594" i="7" l="1"/>
  <c r="AI594" i="7"/>
  <c r="Y593" i="7"/>
  <c r="X593" i="7"/>
  <c r="AD593" i="7"/>
  <c r="AC593" i="7"/>
  <c r="T593" i="7"/>
  <c r="S592" i="7"/>
  <c r="T592" i="7"/>
  <c r="S593" i="7"/>
  <c r="O593" i="7"/>
  <c r="P594" i="7"/>
  <c r="K593" i="7"/>
  <c r="L594" i="7"/>
  <c r="H594" i="7"/>
  <c r="G593" i="7"/>
  <c r="D593" i="7"/>
  <c r="AH595" i="7" l="1"/>
  <c r="AI595" i="7"/>
  <c r="Y594" i="7"/>
  <c r="X594" i="7"/>
  <c r="AD594" i="7"/>
  <c r="AC594" i="7"/>
  <c r="S594" i="7"/>
  <c r="O594" i="7"/>
  <c r="P595" i="7"/>
  <c r="K594" i="7"/>
  <c r="L595" i="7"/>
  <c r="H595" i="7"/>
  <c r="G594" i="7"/>
  <c r="D594" i="7"/>
  <c r="AH596" i="7" l="1"/>
  <c r="AI596" i="7"/>
  <c r="Y595" i="7"/>
  <c r="X595" i="7"/>
  <c r="AD595" i="7"/>
  <c r="AC595" i="7"/>
  <c r="T594" i="7"/>
  <c r="O595" i="7"/>
  <c r="P596" i="7"/>
  <c r="K595" i="7"/>
  <c r="L596" i="7"/>
  <c r="H596" i="7"/>
  <c r="G595" i="7"/>
  <c r="D595" i="7"/>
  <c r="AH597" i="7" l="1"/>
  <c r="AI597" i="7"/>
  <c r="Y596" i="7"/>
  <c r="X596" i="7"/>
  <c r="AD596" i="7"/>
  <c r="AC596" i="7"/>
  <c r="T596" i="7"/>
  <c r="S595" i="7"/>
  <c r="T595" i="7"/>
  <c r="S596" i="7"/>
  <c r="O596" i="7"/>
  <c r="P597" i="7"/>
  <c r="K596" i="7"/>
  <c r="L597" i="7"/>
  <c r="H597" i="7"/>
  <c r="G596" i="7"/>
  <c r="D596" i="7"/>
  <c r="AH598" i="7" l="1"/>
  <c r="AI598" i="7"/>
  <c r="Y597" i="7"/>
  <c r="X597" i="7"/>
  <c r="AD597" i="7"/>
  <c r="AC597" i="7"/>
  <c r="T597" i="7"/>
  <c r="O597" i="7"/>
  <c r="P598" i="7"/>
  <c r="K597" i="7"/>
  <c r="L598" i="7"/>
  <c r="H598" i="7"/>
  <c r="G597" i="7"/>
  <c r="D597" i="7"/>
  <c r="S597" i="7" l="1"/>
  <c r="AH599" i="7"/>
  <c r="AI599" i="7"/>
  <c r="Y598" i="7"/>
  <c r="X598" i="7"/>
  <c r="AD598" i="7"/>
  <c r="AC598" i="7"/>
  <c r="S598" i="7"/>
  <c r="O598" i="7"/>
  <c r="P599" i="7"/>
  <c r="K598" i="7"/>
  <c r="L599" i="7"/>
  <c r="H599" i="7"/>
  <c r="G598" i="7"/>
  <c r="D598" i="7"/>
  <c r="AH600" i="7" l="1"/>
  <c r="AI600" i="7"/>
  <c r="Y599" i="7"/>
  <c r="X599" i="7"/>
  <c r="AD599" i="7"/>
  <c r="AC599" i="7"/>
  <c r="T598" i="7"/>
  <c r="O599" i="7"/>
  <c r="P600" i="7"/>
  <c r="K599" i="7"/>
  <c r="L600" i="7"/>
  <c r="H600" i="7"/>
  <c r="G599" i="7"/>
  <c r="D599" i="7"/>
  <c r="AH601" i="7" l="1"/>
  <c r="AI601" i="7"/>
  <c r="Y600" i="7"/>
  <c r="X600" i="7"/>
  <c r="AD600" i="7"/>
  <c r="AC600" i="7"/>
  <c r="S600" i="7"/>
  <c r="S599" i="7"/>
  <c r="T599" i="7"/>
  <c r="O600" i="7"/>
  <c r="P601" i="7"/>
  <c r="K600" i="7"/>
  <c r="L601" i="7"/>
  <c r="H601" i="7"/>
  <c r="G600" i="7"/>
  <c r="D600" i="7"/>
  <c r="AH602" i="7" l="1"/>
  <c r="AI602" i="7"/>
  <c r="Y601" i="7"/>
  <c r="X601" i="7"/>
  <c r="AD601" i="7"/>
  <c r="AC601" i="7"/>
  <c r="T600" i="7"/>
  <c r="O601" i="7"/>
  <c r="P602" i="7"/>
  <c r="K601" i="7"/>
  <c r="L602" i="7"/>
  <c r="H602" i="7"/>
  <c r="G601" i="7"/>
  <c r="D601" i="7"/>
  <c r="AH603" i="7" l="1"/>
  <c r="AI603" i="7"/>
  <c r="Y602" i="7"/>
  <c r="X602" i="7"/>
  <c r="AD602" i="7"/>
  <c r="AC602" i="7"/>
  <c r="S601" i="7"/>
  <c r="T601" i="7"/>
  <c r="S602" i="7"/>
  <c r="O602" i="7"/>
  <c r="P603" i="7"/>
  <c r="K602" i="7"/>
  <c r="L603" i="7"/>
  <c r="H603" i="7"/>
  <c r="G602" i="7"/>
  <c r="D602" i="7"/>
  <c r="AH604" i="7" l="1"/>
  <c r="AI604" i="7"/>
  <c r="Y603" i="7"/>
  <c r="X603" i="7"/>
  <c r="AD603" i="7"/>
  <c r="AC603" i="7"/>
  <c r="T602" i="7"/>
  <c r="O603" i="7"/>
  <c r="P604" i="7"/>
  <c r="K603" i="7"/>
  <c r="L604" i="7"/>
  <c r="H604" i="7"/>
  <c r="G603" i="7"/>
  <c r="D603" i="7"/>
  <c r="AH605" i="7" l="1"/>
  <c r="AI605" i="7"/>
  <c r="Y604" i="7"/>
  <c r="X604" i="7"/>
  <c r="AD604" i="7"/>
  <c r="AC604" i="7"/>
  <c r="S603" i="7"/>
  <c r="T603" i="7"/>
  <c r="O604" i="7"/>
  <c r="P605" i="7"/>
  <c r="K604" i="7"/>
  <c r="L605" i="7"/>
  <c r="H605" i="7"/>
  <c r="G604" i="7"/>
  <c r="D604" i="7"/>
  <c r="AH606" i="7" l="1"/>
  <c r="AI606" i="7"/>
  <c r="Y605" i="7"/>
  <c r="X605" i="7"/>
  <c r="AD605" i="7"/>
  <c r="AC605" i="7"/>
  <c r="T605" i="7"/>
  <c r="S604" i="7"/>
  <c r="T604" i="7"/>
  <c r="O605" i="7"/>
  <c r="P606" i="7"/>
  <c r="K605" i="7"/>
  <c r="L606" i="7"/>
  <c r="H606" i="7"/>
  <c r="G605" i="7"/>
  <c r="D605" i="7"/>
  <c r="AH607" i="7" l="1"/>
  <c r="AI607" i="7"/>
  <c r="Y606" i="7"/>
  <c r="X606" i="7"/>
  <c r="AD606" i="7"/>
  <c r="AC606" i="7"/>
  <c r="S605" i="7"/>
  <c r="O606" i="7"/>
  <c r="P607" i="7"/>
  <c r="K606" i="7"/>
  <c r="L607" i="7"/>
  <c r="H607" i="7"/>
  <c r="G606" i="7"/>
  <c r="D606" i="7"/>
  <c r="AH608" i="7" l="1"/>
  <c r="AI608" i="7"/>
  <c r="Y607" i="7"/>
  <c r="X607" i="7"/>
  <c r="AD607" i="7"/>
  <c r="AC607" i="7"/>
  <c r="T607" i="7"/>
  <c r="S606" i="7"/>
  <c r="T606" i="7"/>
  <c r="S607" i="7"/>
  <c r="O607" i="7"/>
  <c r="P608" i="7"/>
  <c r="K607" i="7"/>
  <c r="L608" i="7"/>
  <c r="H608" i="7"/>
  <c r="G607" i="7"/>
  <c r="D607" i="7"/>
  <c r="AH609" i="7" l="1"/>
  <c r="AI609" i="7"/>
  <c r="Y608" i="7"/>
  <c r="X608" i="7"/>
  <c r="AD608" i="7"/>
  <c r="AC608" i="7"/>
  <c r="S608" i="7"/>
  <c r="O608" i="7"/>
  <c r="P609" i="7"/>
  <c r="K608" i="7"/>
  <c r="L609" i="7"/>
  <c r="H609" i="7"/>
  <c r="G608" i="7"/>
  <c r="D608" i="7"/>
  <c r="AH610" i="7" l="1"/>
  <c r="AI610" i="7"/>
  <c r="Y609" i="7"/>
  <c r="X609" i="7"/>
  <c r="AD609" i="7"/>
  <c r="AC609" i="7"/>
  <c r="T609" i="7"/>
  <c r="T608" i="7"/>
  <c r="S609" i="7"/>
  <c r="O609" i="7"/>
  <c r="P610" i="7"/>
  <c r="K609" i="7"/>
  <c r="L610" i="7"/>
  <c r="H610" i="7"/>
  <c r="G609" i="7"/>
  <c r="D609" i="7"/>
  <c r="AH611" i="7" l="1"/>
  <c r="AI611" i="7"/>
  <c r="Y610" i="7"/>
  <c r="X610" i="7"/>
  <c r="AD610" i="7"/>
  <c r="AC610" i="7"/>
  <c r="S610" i="7"/>
  <c r="O610" i="7"/>
  <c r="P611" i="7"/>
  <c r="K610" i="7"/>
  <c r="L611" i="7"/>
  <c r="H611" i="7"/>
  <c r="G610" i="7"/>
  <c r="D610" i="7"/>
  <c r="AH612" i="7" l="1"/>
  <c r="AI612" i="7"/>
  <c r="Y611" i="7"/>
  <c r="X611" i="7"/>
  <c r="AD611" i="7"/>
  <c r="AC611" i="7"/>
  <c r="S611" i="7"/>
  <c r="T610" i="7"/>
  <c r="O611" i="7"/>
  <c r="P612" i="7"/>
  <c r="K611" i="7"/>
  <c r="L612" i="7"/>
  <c r="H612" i="7"/>
  <c r="G611" i="7"/>
  <c r="D611" i="7"/>
  <c r="AH613" i="7" l="1"/>
  <c r="AI613" i="7"/>
  <c r="Y612" i="7"/>
  <c r="X612" i="7"/>
  <c r="AD612" i="7"/>
  <c r="AC612" i="7"/>
  <c r="S612" i="7"/>
  <c r="T611" i="7"/>
  <c r="O612" i="7"/>
  <c r="P613" i="7"/>
  <c r="K612" i="7"/>
  <c r="L613" i="7"/>
  <c r="H613" i="7"/>
  <c r="G612" i="7"/>
  <c r="D612" i="7"/>
  <c r="AH614" i="7" l="1"/>
  <c r="AI614" i="7"/>
  <c r="Y613" i="7"/>
  <c r="X613" i="7"/>
  <c r="AD613" i="7"/>
  <c r="AC613" i="7"/>
  <c r="S613" i="7"/>
  <c r="T612" i="7"/>
  <c r="O613" i="7"/>
  <c r="P614" i="7"/>
  <c r="K613" i="7"/>
  <c r="L614" i="7"/>
  <c r="H614" i="7"/>
  <c r="G613" i="7"/>
  <c r="D613" i="7"/>
  <c r="AH615" i="7" l="1"/>
  <c r="AI615" i="7"/>
  <c r="Y614" i="7"/>
  <c r="X614" i="7"/>
  <c r="AD614" i="7"/>
  <c r="AC614" i="7"/>
  <c r="T613" i="7"/>
  <c r="O614" i="7"/>
  <c r="P615" i="7"/>
  <c r="K614" i="7"/>
  <c r="L615" i="7"/>
  <c r="H615" i="7"/>
  <c r="G614" i="7"/>
  <c r="D614" i="7"/>
  <c r="AH616" i="7" l="1"/>
  <c r="AI616" i="7"/>
  <c r="Y615" i="7"/>
  <c r="X615" i="7"/>
  <c r="AD615" i="7"/>
  <c r="AC615" i="7"/>
  <c r="S614" i="7"/>
  <c r="T614" i="7"/>
  <c r="O615" i="7"/>
  <c r="P616" i="7"/>
  <c r="K615" i="7"/>
  <c r="L616" i="7"/>
  <c r="H616" i="7"/>
  <c r="G615" i="7"/>
  <c r="D615" i="7"/>
  <c r="AH617" i="7" l="1"/>
  <c r="AI617" i="7"/>
  <c r="Y616" i="7"/>
  <c r="X616" i="7"/>
  <c r="AD616" i="7"/>
  <c r="AC616" i="7"/>
  <c r="T616" i="7"/>
  <c r="S615" i="7"/>
  <c r="T615" i="7"/>
  <c r="O616" i="7"/>
  <c r="P617" i="7"/>
  <c r="K616" i="7"/>
  <c r="L617" i="7"/>
  <c r="H617" i="7"/>
  <c r="G616" i="7"/>
  <c r="D616" i="7"/>
  <c r="S616" i="7" l="1"/>
  <c r="AH618" i="7"/>
  <c r="AI618" i="7"/>
  <c r="Y617" i="7"/>
  <c r="X617" i="7"/>
  <c r="AD617" i="7"/>
  <c r="AC617" i="7"/>
  <c r="T617" i="7"/>
  <c r="O617" i="7"/>
  <c r="P618" i="7"/>
  <c r="K617" i="7"/>
  <c r="L618" i="7"/>
  <c r="H618" i="7"/>
  <c r="G617" i="7"/>
  <c r="D617" i="7"/>
  <c r="AH619" i="7" l="1"/>
  <c r="AI619" i="7"/>
  <c r="AD618" i="7"/>
  <c r="AC618" i="7"/>
  <c r="Y618" i="7"/>
  <c r="X618" i="7"/>
  <c r="S617" i="7"/>
  <c r="S618" i="7"/>
  <c r="O618" i="7"/>
  <c r="P619" i="7"/>
  <c r="K618" i="7"/>
  <c r="L619" i="7"/>
  <c r="H619" i="7"/>
  <c r="G618" i="7"/>
  <c r="D618" i="7"/>
  <c r="AH620" i="7" l="1"/>
  <c r="AI620" i="7"/>
  <c r="Y619" i="7"/>
  <c r="X619" i="7"/>
  <c r="AD619" i="7"/>
  <c r="AC619" i="7"/>
  <c r="T618" i="7"/>
  <c r="O619" i="7"/>
  <c r="P620" i="7"/>
  <c r="K619" i="7"/>
  <c r="L620" i="7"/>
  <c r="H620" i="7"/>
  <c r="G619" i="7"/>
  <c r="D619" i="7"/>
  <c r="AH621" i="7" l="1"/>
  <c r="AI621" i="7"/>
  <c r="AD620" i="7"/>
  <c r="AC620" i="7"/>
  <c r="Y620" i="7"/>
  <c r="X620" i="7"/>
  <c r="S620" i="7"/>
  <c r="S619" i="7"/>
  <c r="T619" i="7"/>
  <c r="O620" i="7"/>
  <c r="P621" i="7"/>
  <c r="K620" i="7"/>
  <c r="L621" i="7"/>
  <c r="H621" i="7"/>
  <c r="G620" i="7"/>
  <c r="D620" i="7"/>
  <c r="AH622" i="7" l="1"/>
  <c r="AI622" i="7"/>
  <c r="Y621" i="7"/>
  <c r="X621" i="7"/>
  <c r="AD621" i="7"/>
  <c r="AC621" i="7"/>
  <c r="T620" i="7"/>
  <c r="O621" i="7"/>
  <c r="P622" i="7"/>
  <c r="K621" i="7"/>
  <c r="L622" i="7"/>
  <c r="H622" i="7"/>
  <c r="G621" i="7"/>
  <c r="D621" i="7"/>
  <c r="AH623" i="7" l="1"/>
  <c r="AI623" i="7"/>
  <c r="AD622" i="7"/>
  <c r="AC622" i="7"/>
  <c r="Y622" i="7"/>
  <c r="X622" i="7"/>
  <c r="T622" i="7"/>
  <c r="S621" i="7"/>
  <c r="T621" i="7"/>
  <c r="O622" i="7"/>
  <c r="P623" i="7"/>
  <c r="K622" i="7"/>
  <c r="L623" i="7"/>
  <c r="H623" i="7"/>
  <c r="G622" i="7"/>
  <c r="D622" i="7"/>
  <c r="AH624" i="7" l="1"/>
  <c r="AI624" i="7"/>
  <c r="Y623" i="7"/>
  <c r="X623" i="7"/>
  <c r="AD623" i="7"/>
  <c r="AC623" i="7"/>
  <c r="S622" i="7"/>
  <c r="O623" i="7"/>
  <c r="P624" i="7"/>
  <c r="K623" i="7"/>
  <c r="L624" i="7"/>
  <c r="H624" i="7"/>
  <c r="G623" i="7"/>
  <c r="D623" i="7"/>
  <c r="AH625" i="7" l="1"/>
  <c r="AI625" i="7"/>
  <c r="Y624" i="7"/>
  <c r="X624" i="7"/>
  <c r="AD624" i="7"/>
  <c r="AC624" i="7"/>
  <c r="T624" i="7"/>
  <c r="S623" i="7"/>
  <c r="T623" i="7"/>
  <c r="S624" i="7"/>
  <c r="O624" i="7"/>
  <c r="P625" i="7"/>
  <c r="K624" i="7"/>
  <c r="L625" i="7"/>
  <c r="H625" i="7"/>
  <c r="G624" i="7"/>
  <c r="D624" i="7"/>
  <c r="AH626" i="7" l="1"/>
  <c r="AI626" i="7"/>
  <c r="Y625" i="7"/>
  <c r="X625" i="7"/>
  <c r="AD625" i="7"/>
  <c r="AC625" i="7"/>
  <c r="T625" i="7"/>
  <c r="O625" i="7"/>
  <c r="P626" i="7"/>
  <c r="K625" i="7"/>
  <c r="L626" i="7"/>
  <c r="H626" i="7"/>
  <c r="G625" i="7"/>
  <c r="D625" i="7"/>
  <c r="AH627" i="7" l="1"/>
  <c r="AI627" i="7"/>
  <c r="Y626" i="7"/>
  <c r="X626" i="7"/>
  <c r="AD626" i="7"/>
  <c r="AC626" i="7"/>
  <c r="S625" i="7"/>
  <c r="S626" i="7"/>
  <c r="O626" i="7"/>
  <c r="P627" i="7"/>
  <c r="K626" i="7"/>
  <c r="L627" i="7"/>
  <c r="H627" i="7"/>
  <c r="G626" i="7"/>
  <c r="D626" i="7"/>
  <c r="AH628" i="7" l="1"/>
  <c r="AI628" i="7"/>
  <c r="Y627" i="7"/>
  <c r="X627" i="7"/>
  <c r="AD627" i="7"/>
  <c r="AC627" i="7"/>
  <c r="T626" i="7"/>
  <c r="O627" i="7"/>
  <c r="P628" i="7"/>
  <c r="K627" i="7"/>
  <c r="L628" i="7"/>
  <c r="H628" i="7"/>
  <c r="G627" i="7"/>
  <c r="D627" i="7"/>
  <c r="AH629" i="7" l="1"/>
  <c r="AI629" i="7"/>
  <c r="Y628" i="7"/>
  <c r="X628" i="7"/>
  <c r="AD628" i="7"/>
  <c r="AC628" i="7"/>
  <c r="T628" i="7"/>
  <c r="S627" i="7"/>
  <c r="T627" i="7"/>
  <c r="O628" i="7"/>
  <c r="P629" i="7"/>
  <c r="K628" i="7"/>
  <c r="L629" i="7"/>
  <c r="H629" i="7"/>
  <c r="G628" i="7"/>
  <c r="D628" i="7"/>
  <c r="AH630" i="7" l="1"/>
  <c r="AI630" i="7"/>
  <c r="Y629" i="7"/>
  <c r="X629" i="7"/>
  <c r="AD629" i="7"/>
  <c r="AC629" i="7"/>
  <c r="S628" i="7"/>
  <c r="O629" i="7"/>
  <c r="P630" i="7"/>
  <c r="K629" i="7"/>
  <c r="L630" i="7"/>
  <c r="H630" i="7"/>
  <c r="G629" i="7"/>
  <c r="D629" i="7"/>
  <c r="AH631" i="7" l="1"/>
  <c r="AI631" i="7"/>
  <c r="Y630" i="7"/>
  <c r="X630" i="7"/>
  <c r="AD630" i="7"/>
  <c r="AC630" i="7"/>
  <c r="T630" i="7"/>
  <c r="S629" i="7"/>
  <c r="T629" i="7"/>
  <c r="O630" i="7"/>
  <c r="P631" i="7"/>
  <c r="K630" i="7"/>
  <c r="L631" i="7"/>
  <c r="H631" i="7"/>
  <c r="G630" i="7"/>
  <c r="D630" i="7"/>
  <c r="AH632" i="7" l="1"/>
  <c r="AI632" i="7"/>
  <c r="Y631" i="7"/>
  <c r="X631" i="7"/>
  <c r="AD631" i="7"/>
  <c r="AC631" i="7"/>
  <c r="S630" i="7"/>
  <c r="O631" i="7"/>
  <c r="P632" i="7"/>
  <c r="K631" i="7"/>
  <c r="L632" i="7"/>
  <c r="G631" i="7"/>
  <c r="H632" i="7"/>
  <c r="D631" i="7"/>
  <c r="AH633" i="7" l="1"/>
  <c r="AI633" i="7"/>
  <c r="Y632" i="7"/>
  <c r="X632" i="7"/>
  <c r="AD632" i="7"/>
  <c r="AC632" i="7"/>
  <c r="S631" i="7"/>
  <c r="T631" i="7"/>
  <c r="O632" i="7"/>
  <c r="P633" i="7"/>
  <c r="K632" i="7"/>
  <c r="L633" i="7"/>
  <c r="H633" i="7"/>
  <c r="G632" i="7"/>
  <c r="D632" i="7"/>
  <c r="AH634" i="7" l="1"/>
  <c r="AI634" i="7"/>
  <c r="AD633" i="7"/>
  <c r="AC633" i="7"/>
  <c r="Y633" i="7"/>
  <c r="X633" i="7"/>
  <c r="T633" i="7"/>
  <c r="S632" i="7"/>
  <c r="T632" i="7"/>
  <c r="O633" i="7"/>
  <c r="P634" i="7"/>
  <c r="K633" i="7"/>
  <c r="L634" i="7"/>
  <c r="H634" i="7"/>
  <c r="G633" i="7"/>
  <c r="D633" i="7"/>
  <c r="AH635" i="7" l="1"/>
  <c r="AI635" i="7"/>
  <c r="Y634" i="7"/>
  <c r="X634" i="7"/>
  <c r="AD634" i="7"/>
  <c r="AC634" i="7"/>
  <c r="S633" i="7"/>
  <c r="O634" i="7"/>
  <c r="P635" i="7"/>
  <c r="K634" i="7"/>
  <c r="L635" i="7"/>
  <c r="H635" i="7"/>
  <c r="G634" i="7"/>
  <c r="D634" i="7"/>
  <c r="AH636" i="7" l="1"/>
  <c r="AI636" i="7"/>
  <c r="Y635" i="7"/>
  <c r="X635" i="7"/>
  <c r="AD635" i="7"/>
  <c r="AC635" i="7"/>
  <c r="T635" i="7"/>
  <c r="S634" i="7"/>
  <c r="T634" i="7"/>
  <c r="S635" i="7"/>
  <c r="O635" i="7"/>
  <c r="P636" i="7"/>
  <c r="K635" i="7"/>
  <c r="L636" i="7"/>
  <c r="H636" i="7"/>
  <c r="G635" i="7"/>
  <c r="D635" i="7"/>
  <c r="AH637" i="7" l="1"/>
  <c r="AI637" i="7"/>
  <c r="AD636" i="7"/>
  <c r="AC636" i="7"/>
  <c r="Y636" i="7"/>
  <c r="X636" i="7"/>
  <c r="T636" i="7"/>
  <c r="O636" i="7"/>
  <c r="P637" i="7"/>
  <c r="K636" i="7"/>
  <c r="L637" i="7"/>
  <c r="H637" i="7"/>
  <c r="G636" i="7"/>
  <c r="D636" i="7"/>
  <c r="AH638" i="7" l="1"/>
  <c r="AI638" i="7"/>
  <c r="Y637" i="7"/>
  <c r="X637" i="7"/>
  <c r="AD637" i="7"/>
  <c r="AC637" i="7"/>
  <c r="S636" i="7"/>
  <c r="S637" i="7"/>
  <c r="O637" i="7"/>
  <c r="P638" i="7"/>
  <c r="K637" i="7"/>
  <c r="L638" i="7"/>
  <c r="H638" i="7"/>
  <c r="G637" i="7"/>
  <c r="D637" i="7"/>
  <c r="AH639" i="7" l="1"/>
  <c r="AI639" i="7"/>
  <c r="Y638" i="7"/>
  <c r="X638" i="7"/>
  <c r="AD638" i="7"/>
  <c r="AC638" i="7"/>
  <c r="T637" i="7"/>
  <c r="O638" i="7"/>
  <c r="P639" i="7"/>
  <c r="K638" i="7"/>
  <c r="L639" i="7"/>
  <c r="H639" i="7"/>
  <c r="G638" i="7"/>
  <c r="D638" i="7"/>
  <c r="AH640" i="7" l="1"/>
  <c r="AI640" i="7"/>
  <c r="AD639" i="7"/>
  <c r="AC639" i="7"/>
  <c r="Y639" i="7"/>
  <c r="X639" i="7"/>
  <c r="T639" i="7"/>
  <c r="S638" i="7"/>
  <c r="T638" i="7"/>
  <c r="O639" i="7"/>
  <c r="P640" i="7"/>
  <c r="K639" i="7"/>
  <c r="L640" i="7"/>
  <c r="H640" i="7"/>
  <c r="G639" i="7"/>
  <c r="D639" i="7"/>
  <c r="AH641" i="7" l="1"/>
  <c r="AI641" i="7"/>
  <c r="Y640" i="7"/>
  <c r="X640" i="7"/>
  <c r="AD640" i="7"/>
  <c r="AC640" i="7"/>
  <c r="S639" i="7"/>
  <c r="S640" i="7"/>
  <c r="O640" i="7"/>
  <c r="P641" i="7"/>
  <c r="K640" i="7"/>
  <c r="L641" i="7"/>
  <c r="H641" i="7"/>
  <c r="G640" i="7"/>
  <c r="D640" i="7"/>
  <c r="AH642" i="7" l="1"/>
  <c r="AI642" i="7"/>
  <c r="Y641" i="7"/>
  <c r="X641" i="7"/>
  <c r="AD641" i="7"/>
  <c r="AC641" i="7"/>
  <c r="T640" i="7"/>
  <c r="O641" i="7"/>
  <c r="P642" i="7"/>
  <c r="K641" i="7"/>
  <c r="L642" i="7"/>
  <c r="H642" i="7"/>
  <c r="G641" i="7"/>
  <c r="D641" i="7"/>
  <c r="AH643" i="7" l="1"/>
  <c r="AI643" i="7"/>
  <c r="Y642" i="7"/>
  <c r="X642" i="7"/>
  <c r="AD642" i="7"/>
  <c r="AC642" i="7"/>
  <c r="S641" i="7"/>
  <c r="T641" i="7"/>
  <c r="O642" i="7"/>
  <c r="P643" i="7"/>
  <c r="K642" i="7"/>
  <c r="L643" i="7"/>
  <c r="H643" i="7"/>
  <c r="G642" i="7"/>
  <c r="D642" i="7"/>
  <c r="AH644" i="7" l="1"/>
  <c r="AI644" i="7"/>
  <c r="Y643" i="7"/>
  <c r="X643" i="7"/>
  <c r="AD643" i="7"/>
  <c r="AC643" i="7"/>
  <c r="S642" i="7"/>
  <c r="T642" i="7"/>
  <c r="O643" i="7"/>
  <c r="P644" i="7"/>
  <c r="K643" i="7"/>
  <c r="L644" i="7"/>
  <c r="H644" i="7"/>
  <c r="G643" i="7"/>
  <c r="D643" i="7"/>
  <c r="AH645" i="7" l="1"/>
  <c r="AI645" i="7"/>
  <c r="Y644" i="7"/>
  <c r="X644" i="7"/>
  <c r="AD644" i="7"/>
  <c r="AC644" i="7"/>
  <c r="S644" i="7"/>
  <c r="S643" i="7"/>
  <c r="T643" i="7"/>
  <c r="O644" i="7"/>
  <c r="P645" i="7"/>
  <c r="K644" i="7"/>
  <c r="L645" i="7"/>
  <c r="H645" i="7"/>
  <c r="G644" i="7"/>
  <c r="D644" i="7"/>
  <c r="AH646" i="7" l="1"/>
  <c r="AI646" i="7"/>
  <c r="Y645" i="7"/>
  <c r="X645" i="7"/>
  <c r="AD645" i="7"/>
  <c r="AC645" i="7"/>
  <c r="T644" i="7"/>
  <c r="O645" i="7"/>
  <c r="P646" i="7"/>
  <c r="K645" i="7"/>
  <c r="L646" i="7"/>
  <c r="H646" i="7"/>
  <c r="G645" i="7"/>
  <c r="D645" i="7"/>
  <c r="AH647" i="7" l="1"/>
  <c r="AI647" i="7"/>
  <c r="Y646" i="7"/>
  <c r="X646" i="7"/>
  <c r="AD646" i="7"/>
  <c r="AC646" i="7"/>
  <c r="T646" i="7"/>
  <c r="S645" i="7"/>
  <c r="T645" i="7"/>
  <c r="S646" i="7"/>
  <c r="O646" i="7"/>
  <c r="P647" i="7"/>
  <c r="K646" i="7"/>
  <c r="L647" i="7"/>
  <c r="H647" i="7"/>
  <c r="G646" i="7"/>
  <c r="D646" i="7"/>
  <c r="AH648" i="7" l="1"/>
  <c r="AI648" i="7"/>
  <c r="AD647" i="7"/>
  <c r="AC647" i="7"/>
  <c r="Y647" i="7"/>
  <c r="X647" i="7"/>
  <c r="O647" i="7"/>
  <c r="P648" i="7"/>
  <c r="K647" i="7"/>
  <c r="L648" i="7"/>
  <c r="H648" i="7"/>
  <c r="G647" i="7"/>
  <c r="D647" i="7"/>
  <c r="AH649" i="7" l="1"/>
  <c r="AI649" i="7"/>
  <c r="Y648" i="7"/>
  <c r="X648" i="7"/>
  <c r="AD648" i="7"/>
  <c r="AC648" i="7"/>
  <c r="S647" i="7"/>
  <c r="T647" i="7"/>
  <c r="O648" i="7"/>
  <c r="P649" i="7"/>
  <c r="K648" i="7"/>
  <c r="L649" i="7"/>
  <c r="H649" i="7"/>
  <c r="G648" i="7"/>
  <c r="D648" i="7"/>
  <c r="AH650" i="7" l="1"/>
  <c r="AI650" i="7"/>
  <c r="Y649" i="7"/>
  <c r="X649" i="7"/>
  <c r="AD649" i="7"/>
  <c r="AC649" i="7"/>
  <c r="S649" i="7"/>
  <c r="S648" i="7"/>
  <c r="T648" i="7"/>
  <c r="O649" i="7"/>
  <c r="P650" i="7"/>
  <c r="K649" i="7"/>
  <c r="L650" i="7"/>
  <c r="H650" i="7"/>
  <c r="G649" i="7"/>
  <c r="D649" i="7"/>
  <c r="AH651" i="7" l="1"/>
  <c r="AI651" i="7"/>
  <c r="Y650" i="7"/>
  <c r="X650" i="7"/>
  <c r="AD650" i="7"/>
  <c r="AC650" i="7"/>
  <c r="T650" i="7"/>
  <c r="T649" i="7"/>
  <c r="S650" i="7"/>
  <c r="O650" i="7"/>
  <c r="P651" i="7"/>
  <c r="K650" i="7"/>
  <c r="L651" i="7"/>
  <c r="H651" i="7"/>
  <c r="G650" i="7"/>
  <c r="D650" i="7"/>
  <c r="AH652" i="7" l="1"/>
  <c r="AI652" i="7"/>
  <c r="Y651" i="7"/>
  <c r="X651" i="7"/>
  <c r="AD651" i="7"/>
  <c r="AC651" i="7"/>
  <c r="O651" i="7"/>
  <c r="P652" i="7"/>
  <c r="K651" i="7"/>
  <c r="L652" i="7"/>
  <c r="H652" i="7"/>
  <c r="G651" i="7"/>
  <c r="D651" i="7"/>
  <c r="AH653" i="7" l="1"/>
  <c r="AI653" i="7"/>
  <c r="AD652" i="7"/>
  <c r="AC652" i="7"/>
  <c r="Y652" i="7"/>
  <c r="X652" i="7"/>
  <c r="T652" i="7"/>
  <c r="S651" i="7"/>
  <c r="T651" i="7"/>
  <c r="O652" i="7"/>
  <c r="P653" i="7"/>
  <c r="K652" i="7"/>
  <c r="L653" i="7"/>
  <c r="H653" i="7"/>
  <c r="G652" i="7"/>
  <c r="D652" i="7"/>
  <c r="AH654" i="7" l="1"/>
  <c r="AI654" i="7"/>
  <c r="Y653" i="7"/>
  <c r="X653" i="7"/>
  <c r="AD653" i="7"/>
  <c r="AC653" i="7"/>
  <c r="S652" i="7"/>
  <c r="O653" i="7"/>
  <c r="P654" i="7"/>
  <c r="K653" i="7"/>
  <c r="L654" i="7"/>
  <c r="H654" i="7"/>
  <c r="G653" i="7"/>
  <c r="D653" i="7"/>
  <c r="AH655" i="7" l="1"/>
  <c r="AI655" i="7"/>
  <c r="Y654" i="7"/>
  <c r="X654" i="7"/>
  <c r="AD654" i="7"/>
  <c r="AC654" i="7"/>
  <c r="S654" i="7"/>
  <c r="S653" i="7"/>
  <c r="T653" i="7"/>
  <c r="O654" i="7"/>
  <c r="P655" i="7"/>
  <c r="K654" i="7"/>
  <c r="L655" i="7"/>
  <c r="H655" i="7"/>
  <c r="G654" i="7"/>
  <c r="D654" i="7"/>
  <c r="AH656" i="7" l="1"/>
  <c r="AI656" i="7"/>
  <c r="Y655" i="7"/>
  <c r="X655" i="7"/>
  <c r="AD655" i="7"/>
  <c r="AC655" i="7"/>
  <c r="S655" i="7"/>
  <c r="T654" i="7"/>
  <c r="O655" i="7"/>
  <c r="P656" i="7"/>
  <c r="K655" i="7"/>
  <c r="L656" i="7"/>
  <c r="H656" i="7"/>
  <c r="G655" i="7"/>
  <c r="D655" i="7"/>
  <c r="AH657" i="7" l="1"/>
  <c r="AI657" i="7"/>
  <c r="Y656" i="7"/>
  <c r="X656" i="7"/>
  <c r="AD656" i="7"/>
  <c r="AC656" i="7"/>
  <c r="S656" i="7"/>
  <c r="T655" i="7"/>
  <c r="O656" i="7"/>
  <c r="P657" i="7"/>
  <c r="K656" i="7"/>
  <c r="L657" i="7"/>
  <c r="H657" i="7"/>
  <c r="G656" i="7"/>
  <c r="D656" i="7"/>
  <c r="AH658" i="7" l="1"/>
  <c r="AI658" i="7"/>
  <c r="Y657" i="7"/>
  <c r="X657" i="7"/>
  <c r="AD657" i="7"/>
  <c r="AC657" i="7"/>
  <c r="T656" i="7"/>
  <c r="O657" i="7"/>
  <c r="P658" i="7"/>
  <c r="K657" i="7"/>
  <c r="L658" i="7"/>
  <c r="H658" i="7"/>
  <c r="G657" i="7"/>
  <c r="D657" i="7"/>
  <c r="AH659" i="7" l="1"/>
  <c r="AI659" i="7"/>
  <c r="Y658" i="7"/>
  <c r="X658" i="7"/>
  <c r="AD658" i="7"/>
  <c r="AC658" i="7"/>
  <c r="S658" i="7"/>
  <c r="S657" i="7"/>
  <c r="T657" i="7"/>
  <c r="O658" i="7"/>
  <c r="P659" i="7"/>
  <c r="K658" i="7"/>
  <c r="L659" i="7"/>
  <c r="H659" i="7"/>
  <c r="G658" i="7"/>
  <c r="D658" i="7"/>
  <c r="AH660" i="7" l="1"/>
  <c r="AI660" i="7"/>
  <c r="Y659" i="7"/>
  <c r="X659" i="7"/>
  <c r="AD659" i="7"/>
  <c r="AC659" i="7"/>
  <c r="T658" i="7"/>
  <c r="O659" i="7"/>
  <c r="P660" i="7"/>
  <c r="K659" i="7"/>
  <c r="L660" i="7"/>
  <c r="H660" i="7"/>
  <c r="G659" i="7"/>
  <c r="D659" i="7"/>
  <c r="AH661" i="7" l="1"/>
  <c r="AI661" i="7"/>
  <c r="Y660" i="7"/>
  <c r="X660" i="7"/>
  <c r="AD660" i="7"/>
  <c r="AC660" i="7"/>
  <c r="S659" i="7"/>
  <c r="T659" i="7"/>
  <c r="O660" i="7"/>
  <c r="P661" i="7"/>
  <c r="K660" i="7"/>
  <c r="L661" i="7"/>
  <c r="H661" i="7"/>
  <c r="G660" i="7"/>
  <c r="D660" i="7"/>
  <c r="AH662" i="7" l="1"/>
  <c r="AI662" i="7"/>
  <c r="Y661" i="7"/>
  <c r="X661" i="7"/>
  <c r="AD661" i="7"/>
  <c r="AC661" i="7"/>
  <c r="T661" i="7"/>
  <c r="S660" i="7"/>
  <c r="T660" i="7"/>
  <c r="O661" i="7"/>
  <c r="P662" i="7"/>
  <c r="K661" i="7"/>
  <c r="L662" i="7"/>
  <c r="H662" i="7"/>
  <c r="G661" i="7"/>
  <c r="D661" i="7"/>
  <c r="AH663" i="7" l="1"/>
  <c r="AI663" i="7"/>
  <c r="Y662" i="7"/>
  <c r="X662" i="7"/>
  <c r="AD662" i="7"/>
  <c r="AC662" i="7"/>
  <c r="S661" i="7"/>
  <c r="O662" i="7"/>
  <c r="P663" i="7"/>
  <c r="K662" i="7"/>
  <c r="L663" i="7"/>
  <c r="H663" i="7"/>
  <c r="G662" i="7"/>
  <c r="D662" i="7"/>
  <c r="AH664" i="7" l="1"/>
  <c r="AI664" i="7"/>
  <c r="Y663" i="7"/>
  <c r="X663" i="7"/>
  <c r="AD663" i="7"/>
  <c r="AC663" i="7"/>
  <c r="T663" i="7"/>
  <c r="S662" i="7"/>
  <c r="T662" i="7"/>
  <c r="O663" i="7"/>
  <c r="P664" i="7"/>
  <c r="K663" i="7"/>
  <c r="L664" i="7"/>
  <c r="H664" i="7"/>
  <c r="G663" i="7"/>
  <c r="D663" i="7"/>
  <c r="AH665" i="7" l="1"/>
  <c r="AI665" i="7"/>
  <c r="Y664" i="7"/>
  <c r="X664" i="7"/>
  <c r="AD664" i="7"/>
  <c r="AC664" i="7"/>
  <c r="S663" i="7"/>
  <c r="O664" i="7"/>
  <c r="P665" i="7"/>
  <c r="K664" i="7"/>
  <c r="L665" i="7"/>
  <c r="H665" i="7"/>
  <c r="G664" i="7"/>
  <c r="D664" i="7"/>
  <c r="AH666" i="7" l="1"/>
  <c r="AI666" i="7"/>
  <c r="Y665" i="7"/>
  <c r="X665" i="7"/>
  <c r="AD665" i="7"/>
  <c r="AC665" i="7"/>
  <c r="T665" i="7"/>
  <c r="S664" i="7"/>
  <c r="T664" i="7"/>
  <c r="O665" i="7"/>
  <c r="P666" i="7"/>
  <c r="K665" i="7"/>
  <c r="L666" i="7"/>
  <c r="H666" i="7"/>
  <c r="G665" i="7"/>
  <c r="D665" i="7"/>
  <c r="AH667" i="7" l="1"/>
  <c r="AI667" i="7"/>
  <c r="Y666" i="7"/>
  <c r="X666" i="7"/>
  <c r="AD666" i="7"/>
  <c r="AC666" i="7"/>
  <c r="S665" i="7"/>
  <c r="S666" i="7"/>
  <c r="O666" i="7"/>
  <c r="P667" i="7"/>
  <c r="K666" i="7"/>
  <c r="L667" i="7"/>
  <c r="H667" i="7"/>
  <c r="G666" i="7"/>
  <c r="D666" i="7"/>
  <c r="AH668" i="7" l="1"/>
  <c r="AI668" i="7"/>
  <c r="Y667" i="7"/>
  <c r="X667" i="7"/>
  <c r="AD667" i="7"/>
  <c r="AC667" i="7"/>
  <c r="S667" i="7"/>
  <c r="T666" i="7"/>
  <c r="O667" i="7"/>
  <c r="P668" i="7"/>
  <c r="K667" i="7"/>
  <c r="L668" i="7"/>
  <c r="H668" i="7"/>
  <c r="G667" i="7"/>
  <c r="D667" i="7"/>
  <c r="AH669" i="7" l="1"/>
  <c r="AI669" i="7"/>
  <c r="Y668" i="7"/>
  <c r="X668" i="7"/>
  <c r="AD668" i="7"/>
  <c r="AC668" i="7"/>
  <c r="T667" i="7"/>
  <c r="O668" i="7"/>
  <c r="P669" i="7"/>
  <c r="K668" i="7"/>
  <c r="L669" i="7"/>
  <c r="H669" i="7"/>
  <c r="G668" i="7"/>
  <c r="D668" i="7"/>
  <c r="AH670" i="7" l="1"/>
  <c r="AI670" i="7"/>
  <c r="Y669" i="7"/>
  <c r="X669" i="7"/>
  <c r="AD669" i="7"/>
  <c r="AC669" i="7"/>
  <c r="S668" i="7"/>
  <c r="T668" i="7"/>
  <c r="O669" i="7"/>
  <c r="P670" i="7"/>
  <c r="K669" i="7"/>
  <c r="L670" i="7"/>
  <c r="H670" i="7"/>
  <c r="G669" i="7"/>
  <c r="D669" i="7"/>
  <c r="AH671" i="7" l="1"/>
  <c r="AI671" i="7"/>
  <c r="Y670" i="7"/>
  <c r="X670" i="7"/>
  <c r="AD670" i="7"/>
  <c r="AC670" i="7"/>
  <c r="S670" i="7"/>
  <c r="S669" i="7"/>
  <c r="T669" i="7"/>
  <c r="O670" i="7"/>
  <c r="P671" i="7"/>
  <c r="K670" i="7"/>
  <c r="L671" i="7"/>
  <c r="H671" i="7"/>
  <c r="G670" i="7"/>
  <c r="D670" i="7"/>
  <c r="AH672" i="7" l="1"/>
  <c r="AI672" i="7"/>
  <c r="Y671" i="7"/>
  <c r="X671" i="7"/>
  <c r="AD671" i="7"/>
  <c r="AC671" i="7"/>
  <c r="S671" i="7"/>
  <c r="T670" i="7"/>
  <c r="O671" i="7"/>
  <c r="P672" i="7"/>
  <c r="K671" i="7"/>
  <c r="L672" i="7"/>
  <c r="H672" i="7"/>
  <c r="G671" i="7"/>
  <c r="D671" i="7"/>
  <c r="AH673" i="7" l="1"/>
  <c r="AI673" i="7"/>
  <c r="Y672" i="7"/>
  <c r="X672" i="7"/>
  <c r="AD672" i="7"/>
  <c r="AC672" i="7"/>
  <c r="T672" i="7"/>
  <c r="T671" i="7"/>
  <c r="S672" i="7"/>
  <c r="O672" i="7"/>
  <c r="P673" i="7"/>
  <c r="K672" i="7"/>
  <c r="L673" i="7"/>
  <c r="H673" i="7"/>
  <c r="G672" i="7"/>
  <c r="D672" i="7"/>
  <c r="AH674" i="7" l="1"/>
  <c r="AI674" i="7"/>
  <c r="Y673" i="7"/>
  <c r="X673" i="7"/>
  <c r="AD673" i="7"/>
  <c r="AC673" i="7"/>
  <c r="T673" i="7"/>
  <c r="O673" i="7"/>
  <c r="P674" i="7"/>
  <c r="K673" i="7"/>
  <c r="L674" i="7"/>
  <c r="H674" i="7"/>
  <c r="G673" i="7"/>
  <c r="D673" i="7"/>
  <c r="AH675" i="7" l="1"/>
  <c r="AI675" i="7"/>
  <c r="Y674" i="7"/>
  <c r="X674" i="7"/>
  <c r="AD674" i="7"/>
  <c r="AC674" i="7"/>
  <c r="S673" i="7"/>
  <c r="S674" i="7"/>
  <c r="O674" i="7"/>
  <c r="P675" i="7"/>
  <c r="K674" i="7"/>
  <c r="L675" i="7"/>
  <c r="H675" i="7"/>
  <c r="G674" i="7"/>
  <c r="D674" i="7"/>
  <c r="AH676" i="7" l="1"/>
  <c r="AI676" i="7"/>
  <c r="Y675" i="7"/>
  <c r="X675" i="7"/>
  <c r="AD675" i="7"/>
  <c r="AC675" i="7"/>
  <c r="S675" i="7"/>
  <c r="T674" i="7"/>
  <c r="O675" i="7"/>
  <c r="P676" i="7"/>
  <c r="K675" i="7"/>
  <c r="L676" i="7"/>
  <c r="H676" i="7"/>
  <c r="G675" i="7"/>
  <c r="D675" i="7"/>
  <c r="AH677" i="7" l="1"/>
  <c r="AI677" i="7"/>
  <c r="Y676" i="7"/>
  <c r="X676" i="7"/>
  <c r="AD676" i="7"/>
  <c r="AC676" i="7"/>
  <c r="T675" i="7"/>
  <c r="O676" i="7"/>
  <c r="P677" i="7"/>
  <c r="K676" i="7"/>
  <c r="L677" i="7"/>
  <c r="H677" i="7"/>
  <c r="G676" i="7"/>
  <c r="D676" i="7"/>
  <c r="AH678" i="7" l="1"/>
  <c r="AI678" i="7"/>
  <c r="Y677" i="7"/>
  <c r="X677" i="7"/>
  <c r="AD677" i="7"/>
  <c r="AC677" i="7"/>
  <c r="T677" i="7"/>
  <c r="S676" i="7"/>
  <c r="T676" i="7"/>
  <c r="O677" i="7"/>
  <c r="P678" i="7"/>
  <c r="K677" i="7"/>
  <c r="L678" i="7"/>
  <c r="H678" i="7"/>
  <c r="G677" i="7"/>
  <c r="D677" i="7"/>
  <c r="AH679" i="7" l="1"/>
  <c r="AI679" i="7"/>
  <c r="Y678" i="7"/>
  <c r="X678" i="7"/>
  <c r="AD678" i="7"/>
  <c r="AC678" i="7"/>
  <c r="S677" i="7"/>
  <c r="O678" i="7"/>
  <c r="P679" i="7"/>
  <c r="K678" i="7"/>
  <c r="L679" i="7"/>
  <c r="H679" i="7"/>
  <c r="G678" i="7"/>
  <c r="D678" i="7"/>
  <c r="AH680" i="7" l="1"/>
  <c r="AI680" i="7"/>
  <c r="Y679" i="7"/>
  <c r="X679" i="7"/>
  <c r="AD679" i="7"/>
  <c r="AC679" i="7"/>
  <c r="S678" i="7"/>
  <c r="T678" i="7"/>
  <c r="O679" i="7"/>
  <c r="P680" i="7"/>
  <c r="K679" i="7"/>
  <c r="L680" i="7"/>
  <c r="H680" i="7"/>
  <c r="G679" i="7"/>
  <c r="D679" i="7"/>
  <c r="AH681" i="7" l="1"/>
  <c r="AI681" i="7"/>
  <c r="Y680" i="7"/>
  <c r="X680" i="7"/>
  <c r="AD680" i="7"/>
  <c r="AC680" i="7"/>
  <c r="S679" i="7"/>
  <c r="T679" i="7"/>
  <c r="O680" i="7"/>
  <c r="P681" i="7"/>
  <c r="K680" i="7"/>
  <c r="L681" i="7"/>
  <c r="H681" i="7"/>
  <c r="G680" i="7"/>
  <c r="D680" i="7"/>
  <c r="AH682" i="7" l="1"/>
  <c r="AI682" i="7"/>
  <c r="Y681" i="7"/>
  <c r="X681" i="7"/>
  <c r="AD681" i="7"/>
  <c r="AC681" i="7"/>
  <c r="T681" i="7"/>
  <c r="S680" i="7"/>
  <c r="T680" i="7"/>
  <c r="O681" i="7"/>
  <c r="P682" i="7"/>
  <c r="K681" i="7"/>
  <c r="L682" i="7"/>
  <c r="H682" i="7"/>
  <c r="G681" i="7"/>
  <c r="D681" i="7"/>
  <c r="AH683" i="7" l="1"/>
  <c r="AI683" i="7"/>
  <c r="Y682" i="7"/>
  <c r="X682" i="7"/>
  <c r="AD682" i="7"/>
  <c r="AC682" i="7"/>
  <c r="S681" i="7"/>
  <c r="S682" i="7"/>
  <c r="O682" i="7"/>
  <c r="P683" i="7"/>
  <c r="K682" i="7"/>
  <c r="L683" i="7"/>
  <c r="H683" i="7"/>
  <c r="G682" i="7"/>
  <c r="D682" i="7"/>
  <c r="AH684" i="7" l="1"/>
  <c r="AI684" i="7"/>
  <c r="Y683" i="7"/>
  <c r="X683" i="7"/>
  <c r="AD683" i="7"/>
  <c r="AC683" i="7"/>
  <c r="T682" i="7"/>
  <c r="S683" i="7"/>
  <c r="O683" i="7"/>
  <c r="P684" i="7"/>
  <c r="K683" i="7"/>
  <c r="L684" i="7"/>
  <c r="H684" i="7"/>
  <c r="G683" i="7"/>
  <c r="D683" i="7"/>
  <c r="AH685" i="7" l="1"/>
  <c r="AI685" i="7"/>
  <c r="Y684" i="7"/>
  <c r="X684" i="7"/>
  <c r="AD684" i="7"/>
  <c r="AC684" i="7"/>
  <c r="S684" i="7"/>
  <c r="T683" i="7"/>
  <c r="O684" i="7"/>
  <c r="P685" i="7"/>
  <c r="K684" i="7"/>
  <c r="L685" i="7"/>
  <c r="H685" i="7"/>
  <c r="G684" i="7"/>
  <c r="D684" i="7"/>
  <c r="AH686" i="7" l="1"/>
  <c r="AI686" i="7"/>
  <c r="Y685" i="7"/>
  <c r="X685" i="7"/>
  <c r="AD685" i="7"/>
  <c r="AC685" i="7"/>
  <c r="S685" i="7"/>
  <c r="T684" i="7"/>
  <c r="O685" i="7"/>
  <c r="P686" i="7"/>
  <c r="K685" i="7"/>
  <c r="L686" i="7"/>
  <c r="H686" i="7"/>
  <c r="G685" i="7"/>
  <c r="D685" i="7"/>
  <c r="AH687" i="7" l="1"/>
  <c r="AI687" i="7"/>
  <c r="Y686" i="7"/>
  <c r="X686" i="7"/>
  <c r="AD686" i="7"/>
  <c r="AC686" i="7"/>
  <c r="T685" i="7"/>
  <c r="O686" i="7"/>
  <c r="P687" i="7"/>
  <c r="K686" i="7"/>
  <c r="L687" i="7"/>
  <c r="H687" i="7"/>
  <c r="G686" i="7"/>
  <c r="D686" i="7"/>
  <c r="AH688" i="7" l="1"/>
  <c r="AI688" i="7"/>
  <c r="Y687" i="7"/>
  <c r="X687" i="7"/>
  <c r="AD687" i="7"/>
  <c r="AC687" i="7"/>
  <c r="T687" i="7"/>
  <c r="S686" i="7"/>
  <c r="T686" i="7"/>
  <c r="O687" i="7"/>
  <c r="P688" i="7"/>
  <c r="K687" i="7"/>
  <c r="L688" i="7"/>
  <c r="H688" i="7"/>
  <c r="G687" i="7"/>
  <c r="D687" i="7"/>
  <c r="S687" i="7" l="1"/>
  <c r="AH689" i="7"/>
  <c r="AI689" i="7"/>
  <c r="Y688" i="7"/>
  <c r="X688" i="7"/>
  <c r="AD688" i="7"/>
  <c r="AC688" i="7"/>
  <c r="O688" i="7"/>
  <c r="P689" i="7"/>
  <c r="K688" i="7"/>
  <c r="L689" i="7"/>
  <c r="H689" i="7"/>
  <c r="G688" i="7"/>
  <c r="D688" i="7"/>
  <c r="AH690" i="7" l="1"/>
  <c r="AI690" i="7"/>
  <c r="Y689" i="7"/>
  <c r="X689" i="7"/>
  <c r="AD689" i="7"/>
  <c r="AC689" i="7"/>
  <c r="T689" i="7"/>
  <c r="S688" i="7"/>
  <c r="T688" i="7"/>
  <c r="O689" i="7"/>
  <c r="P690" i="7"/>
  <c r="K689" i="7"/>
  <c r="L690" i="7"/>
  <c r="H690" i="7"/>
  <c r="G689" i="7"/>
  <c r="D689" i="7"/>
  <c r="S689" i="7" l="1"/>
  <c r="AH691" i="7"/>
  <c r="AI691" i="7"/>
  <c r="Y690" i="7"/>
  <c r="X690" i="7"/>
  <c r="AD690" i="7"/>
  <c r="AC690" i="7"/>
  <c r="O690" i="7"/>
  <c r="P691" i="7"/>
  <c r="K690" i="7"/>
  <c r="L691" i="7"/>
  <c r="H691" i="7"/>
  <c r="G690" i="7"/>
  <c r="D690" i="7"/>
  <c r="AH692" i="7" l="1"/>
  <c r="AI692" i="7"/>
  <c r="Y691" i="7"/>
  <c r="X691" i="7"/>
  <c r="AD691" i="7"/>
  <c r="AC691" i="7"/>
  <c r="T691" i="7"/>
  <c r="S690" i="7"/>
  <c r="T690" i="7"/>
  <c r="O691" i="7"/>
  <c r="P692" i="7"/>
  <c r="K691" i="7"/>
  <c r="L692" i="7"/>
  <c r="H692" i="7"/>
  <c r="G691" i="7"/>
  <c r="D691" i="7"/>
  <c r="AH693" i="7" l="1"/>
  <c r="AI693" i="7"/>
  <c r="Y692" i="7"/>
  <c r="X692" i="7"/>
  <c r="AD692" i="7"/>
  <c r="AC692" i="7"/>
  <c r="S691" i="7"/>
  <c r="O692" i="7"/>
  <c r="P693" i="7"/>
  <c r="K692" i="7"/>
  <c r="L693" i="7"/>
  <c r="H693" i="7"/>
  <c r="G692" i="7"/>
  <c r="D692" i="7"/>
  <c r="AH694" i="7" l="1"/>
  <c r="AI694" i="7"/>
  <c r="Y693" i="7"/>
  <c r="X693" i="7"/>
  <c r="AD693" i="7"/>
  <c r="AC693" i="7"/>
  <c r="S693" i="7"/>
  <c r="S692" i="7"/>
  <c r="T692" i="7"/>
  <c r="O693" i="7"/>
  <c r="P694" i="7"/>
  <c r="K693" i="7"/>
  <c r="L694" i="7"/>
  <c r="H694" i="7"/>
  <c r="G693" i="7"/>
  <c r="D693" i="7"/>
  <c r="AH695" i="7" l="1"/>
  <c r="AI695" i="7"/>
  <c r="Y694" i="7"/>
  <c r="X694" i="7"/>
  <c r="AD694" i="7"/>
  <c r="AC694" i="7"/>
  <c r="S694" i="7"/>
  <c r="T693" i="7"/>
  <c r="O694" i="7"/>
  <c r="P695" i="7"/>
  <c r="K694" i="7"/>
  <c r="L695" i="7"/>
  <c r="H695" i="7"/>
  <c r="G694" i="7"/>
  <c r="D694" i="7"/>
  <c r="AH696" i="7" l="1"/>
  <c r="AI696" i="7"/>
  <c r="Y695" i="7"/>
  <c r="X695" i="7"/>
  <c r="AD695" i="7"/>
  <c r="AC695" i="7"/>
  <c r="S695" i="7"/>
  <c r="T694" i="7"/>
  <c r="O695" i="7"/>
  <c r="P696" i="7"/>
  <c r="K695" i="7"/>
  <c r="L696" i="7"/>
  <c r="H696" i="7"/>
  <c r="G695" i="7"/>
  <c r="D695" i="7"/>
  <c r="AH697" i="7" l="1"/>
  <c r="AI697" i="7"/>
  <c r="Y696" i="7"/>
  <c r="X696" i="7"/>
  <c r="AD696" i="7"/>
  <c r="AC696" i="7"/>
  <c r="S696" i="7"/>
  <c r="T695" i="7"/>
  <c r="O696" i="7"/>
  <c r="P697" i="7"/>
  <c r="K696" i="7"/>
  <c r="L697" i="7"/>
  <c r="H697" i="7"/>
  <c r="G696" i="7"/>
  <c r="D696" i="7"/>
  <c r="AH698" i="7" l="1"/>
  <c r="AI698" i="7"/>
  <c r="Y697" i="7"/>
  <c r="X697" i="7"/>
  <c r="AD697" i="7"/>
  <c r="AC697" i="7"/>
  <c r="S697" i="7"/>
  <c r="T696" i="7"/>
  <c r="O697" i="7"/>
  <c r="P698" i="7"/>
  <c r="K697" i="7"/>
  <c r="L698" i="7"/>
  <c r="H698" i="7"/>
  <c r="G697" i="7"/>
  <c r="D697" i="7"/>
  <c r="AH699" i="7" l="1"/>
  <c r="AI699" i="7"/>
  <c r="Y698" i="7"/>
  <c r="X698" i="7"/>
  <c r="AD698" i="7"/>
  <c r="AC698" i="7"/>
  <c r="T697" i="7"/>
  <c r="O698" i="7"/>
  <c r="P699" i="7"/>
  <c r="K698" i="7"/>
  <c r="L699" i="7"/>
  <c r="H699" i="7"/>
  <c r="G698" i="7"/>
  <c r="D698" i="7"/>
  <c r="AH700" i="7" l="1"/>
  <c r="AI700" i="7"/>
  <c r="AD699" i="7"/>
  <c r="AC699" i="7"/>
  <c r="Y699" i="7"/>
  <c r="X699" i="7"/>
  <c r="T699" i="7"/>
  <c r="S698" i="7"/>
  <c r="T698" i="7"/>
  <c r="O699" i="7"/>
  <c r="P700" i="7"/>
  <c r="K699" i="7"/>
  <c r="L700" i="7"/>
  <c r="H700" i="7"/>
  <c r="G699" i="7"/>
  <c r="D699" i="7"/>
  <c r="AH701" i="7" l="1"/>
  <c r="AI701" i="7"/>
  <c r="R33" i="17"/>
  <c r="S33" i="17"/>
  <c r="Y700" i="7"/>
  <c r="X700" i="7"/>
  <c r="AD700" i="7"/>
  <c r="AC700" i="7"/>
  <c r="S699" i="7"/>
  <c r="S700" i="7"/>
  <c r="O700" i="7"/>
  <c r="K700" i="7"/>
  <c r="G700" i="7"/>
  <c r="D700" i="7"/>
  <c r="S35" i="17" l="1"/>
  <c r="R35" i="17"/>
  <c r="S36" i="17"/>
  <c r="R36" i="17"/>
  <c r="S34" i="17"/>
  <c r="R34" i="17"/>
  <c r="S55" i="17"/>
  <c r="R55" i="17"/>
  <c r="S50" i="17"/>
  <c r="R50" i="17"/>
  <c r="S56" i="17"/>
  <c r="R56" i="17"/>
  <c r="S48" i="17"/>
  <c r="R48" i="17"/>
  <c r="S42" i="17"/>
  <c r="R42" i="17"/>
  <c r="S58" i="17"/>
  <c r="R58" i="17"/>
  <c r="S53" i="17"/>
  <c r="R53" i="17"/>
  <c r="S59" i="17"/>
  <c r="R59" i="17"/>
  <c r="S54" i="17"/>
  <c r="R54" i="17"/>
  <c r="S49" i="17"/>
  <c r="R49" i="17"/>
  <c r="S45" i="17"/>
  <c r="R45" i="17"/>
  <c r="S47" i="17"/>
  <c r="R47" i="17"/>
  <c r="S41" i="17"/>
  <c r="R41" i="17"/>
  <c r="S39" i="17"/>
  <c r="R39" i="17"/>
  <c r="S44" i="17"/>
  <c r="R44" i="17"/>
  <c r="S40" i="17"/>
  <c r="R40" i="17"/>
  <c r="S43" i="17"/>
  <c r="R43" i="17"/>
  <c r="S52" i="17"/>
  <c r="R52" i="17"/>
  <c r="S51" i="17"/>
  <c r="R51" i="17"/>
  <c r="S38" i="17"/>
  <c r="R38" i="17"/>
  <c r="S46" i="17"/>
  <c r="R46" i="17"/>
  <c r="S57" i="17"/>
  <c r="R57" i="17"/>
  <c r="S37" i="17"/>
  <c r="R37" i="17"/>
  <c r="S60" i="17"/>
  <c r="R60" i="17"/>
  <c r="Y701" i="7"/>
  <c r="X701" i="7"/>
  <c r="AD701" i="7"/>
  <c r="AC701" i="7"/>
  <c r="P33" i="17"/>
  <c r="Q33" i="17"/>
  <c r="T700" i="7"/>
  <c r="L701" i="7"/>
  <c r="H33" i="17"/>
  <c r="H701" i="7"/>
  <c r="H8" i="10" s="1"/>
  <c r="F73" i="17" s="1"/>
  <c r="F33" i="17"/>
  <c r="K701" i="7"/>
  <c r="I33" i="17"/>
  <c r="G701" i="7"/>
  <c r="G8" i="10" s="1"/>
  <c r="G73" i="17" s="1"/>
  <c r="R62" i="17" l="1"/>
  <c r="S62" i="17"/>
  <c r="N57" i="17"/>
  <c r="O57" i="17"/>
  <c r="N41" i="17"/>
  <c r="O41" i="17"/>
  <c r="N49" i="17"/>
  <c r="O49" i="17"/>
  <c r="N42" i="17"/>
  <c r="O42" i="17"/>
  <c r="N45" i="17"/>
  <c r="O45" i="17"/>
  <c r="N50" i="17"/>
  <c r="O50" i="17"/>
  <c r="N46" i="17"/>
  <c r="O46" i="17"/>
  <c r="N38" i="17"/>
  <c r="O38" i="17"/>
  <c r="N48" i="17"/>
  <c r="O48" i="17"/>
  <c r="N59" i="17"/>
  <c r="O59" i="17"/>
  <c r="Q37" i="17"/>
  <c r="P37" i="17"/>
  <c r="Q53" i="17"/>
  <c r="P53" i="17"/>
  <c r="Q52" i="17"/>
  <c r="P52" i="17"/>
  <c r="Q50" i="17"/>
  <c r="P50" i="17"/>
  <c r="Q36" i="17"/>
  <c r="P36" i="17"/>
  <c r="Q54" i="17"/>
  <c r="P54" i="17"/>
  <c r="Q58" i="17"/>
  <c r="P58" i="17"/>
  <c r="Q41" i="17"/>
  <c r="P41" i="17"/>
  <c r="Q56" i="17"/>
  <c r="P56" i="17"/>
  <c r="Q45" i="17"/>
  <c r="P45" i="17"/>
  <c r="Q46" i="17"/>
  <c r="P46" i="17"/>
  <c r="Q35" i="17"/>
  <c r="P35" i="17"/>
  <c r="Q60" i="17"/>
  <c r="P60" i="17"/>
  <c r="Q39" i="17"/>
  <c r="P39" i="17"/>
  <c r="O60" i="17"/>
  <c r="N60" i="17"/>
  <c r="N54" i="17"/>
  <c r="O54" i="17"/>
  <c r="N53" i="17"/>
  <c r="O53" i="17"/>
  <c r="N40" i="17"/>
  <c r="O40" i="17"/>
  <c r="N44" i="17"/>
  <c r="O44" i="17"/>
  <c r="N51" i="17"/>
  <c r="O51" i="17"/>
  <c r="N43" i="17"/>
  <c r="O43" i="17"/>
  <c r="N58" i="17"/>
  <c r="O58" i="17"/>
  <c r="N36" i="17"/>
  <c r="O36" i="17"/>
  <c r="N52" i="17"/>
  <c r="O52" i="17"/>
  <c r="N35" i="17"/>
  <c r="O35" i="17"/>
  <c r="N55" i="17"/>
  <c r="O55" i="17"/>
  <c r="N47" i="17"/>
  <c r="O47" i="17"/>
  <c r="N37" i="17"/>
  <c r="O37" i="17"/>
  <c r="N56" i="17"/>
  <c r="O56" i="17"/>
  <c r="N34" i="17"/>
  <c r="O34" i="17"/>
  <c r="Q43" i="17"/>
  <c r="P43" i="17"/>
  <c r="Q44" i="17"/>
  <c r="P44" i="17"/>
  <c r="Q57" i="17"/>
  <c r="P57" i="17"/>
  <c r="Q49" i="17"/>
  <c r="P49" i="17"/>
  <c r="Q48" i="17"/>
  <c r="P48" i="17"/>
  <c r="Q55" i="17"/>
  <c r="P55" i="17"/>
  <c r="Q42" i="17"/>
  <c r="P42" i="17"/>
  <c r="Q40" i="17"/>
  <c r="P40" i="17"/>
  <c r="Q51" i="17"/>
  <c r="P51" i="17"/>
  <c r="Q59" i="17"/>
  <c r="P59" i="17"/>
  <c r="Q38" i="17"/>
  <c r="P38" i="17"/>
  <c r="Q47" i="17"/>
  <c r="P47" i="17"/>
  <c r="Q34" i="17"/>
  <c r="P34" i="17"/>
  <c r="F50" i="17"/>
  <c r="G50" i="17"/>
  <c r="F57" i="17"/>
  <c r="G57" i="17"/>
  <c r="F49" i="17"/>
  <c r="G49" i="17"/>
  <c r="F41" i="17"/>
  <c r="G41" i="17"/>
  <c r="F54" i="17"/>
  <c r="G54" i="17"/>
  <c r="F46" i="17"/>
  <c r="G46" i="17"/>
  <c r="F38" i="17"/>
  <c r="G38" i="17"/>
  <c r="F43" i="17"/>
  <c r="G43" i="17"/>
  <c r="F52" i="17"/>
  <c r="G52" i="17"/>
  <c r="F48" i="17"/>
  <c r="G48" i="17"/>
  <c r="F44" i="17"/>
  <c r="G44" i="17"/>
  <c r="F55" i="17"/>
  <c r="G55" i="17"/>
  <c r="G60" i="17"/>
  <c r="F60" i="17"/>
  <c r="F40" i="17"/>
  <c r="G40" i="17"/>
  <c r="I45" i="17"/>
  <c r="H45" i="17"/>
  <c r="I57" i="17"/>
  <c r="H57" i="17"/>
  <c r="I40" i="17"/>
  <c r="H40" i="17"/>
  <c r="I52" i="17"/>
  <c r="H52" i="17"/>
  <c r="I35" i="17"/>
  <c r="H35" i="17"/>
  <c r="I47" i="17"/>
  <c r="H47" i="17"/>
  <c r="I59" i="17"/>
  <c r="H59" i="17"/>
  <c r="I42" i="17"/>
  <c r="H42" i="17"/>
  <c r="I54" i="17"/>
  <c r="H54" i="17"/>
  <c r="I37" i="17"/>
  <c r="H37" i="17"/>
  <c r="I49" i="17"/>
  <c r="H49" i="17"/>
  <c r="I44" i="17"/>
  <c r="H44" i="17"/>
  <c r="I56" i="17"/>
  <c r="H56" i="17"/>
  <c r="I39" i="17"/>
  <c r="H39" i="17"/>
  <c r="F45" i="17"/>
  <c r="G45" i="17"/>
  <c r="F37" i="17"/>
  <c r="G37" i="17"/>
  <c r="F53" i="17"/>
  <c r="G53" i="17"/>
  <c r="F42" i="17"/>
  <c r="G42" i="17"/>
  <c r="F34" i="17"/>
  <c r="G34" i="17"/>
  <c r="F58" i="17"/>
  <c r="G58" i="17"/>
  <c r="F36" i="17"/>
  <c r="G36" i="17"/>
  <c r="F47" i="17"/>
  <c r="G47" i="17"/>
  <c r="F59" i="17"/>
  <c r="G59" i="17"/>
  <c r="F39" i="17"/>
  <c r="G39" i="17"/>
  <c r="F35" i="17"/>
  <c r="G35" i="17"/>
  <c r="F56" i="17"/>
  <c r="G56" i="17"/>
  <c r="F51" i="17"/>
  <c r="G51" i="17"/>
  <c r="I51" i="17"/>
  <c r="H51" i="17"/>
  <c r="I34" i="17"/>
  <c r="H34" i="17"/>
  <c r="I46" i="17"/>
  <c r="H46" i="17"/>
  <c r="I58" i="17"/>
  <c r="H58" i="17"/>
  <c r="I41" i="17"/>
  <c r="H41" i="17"/>
  <c r="I53" i="17"/>
  <c r="H53" i="17"/>
  <c r="I36" i="17"/>
  <c r="H36" i="17"/>
  <c r="I48" i="17"/>
  <c r="H48" i="17"/>
  <c r="I60" i="17"/>
  <c r="H60" i="17"/>
  <c r="I43" i="17"/>
  <c r="H43" i="17"/>
  <c r="I55" i="17"/>
  <c r="H55" i="17"/>
  <c r="I38" i="17"/>
  <c r="H38" i="17"/>
  <c r="I50" i="17"/>
  <c r="H50" i="17"/>
  <c r="V73" i="17"/>
  <c r="V75" i="17" s="1"/>
  <c r="G70" i="18" s="1"/>
  <c r="F75" i="17"/>
  <c r="W73" i="17"/>
  <c r="G75" i="17"/>
  <c r="H11" i="10"/>
  <c r="G11" i="10"/>
  <c r="L33" i="17"/>
  <c r="P701" i="7"/>
  <c r="J33" i="17"/>
  <c r="D701" i="7"/>
  <c r="D34" i="17"/>
  <c r="D33" i="17"/>
  <c r="T701" i="7"/>
  <c r="S701" i="7"/>
  <c r="O701" i="7"/>
  <c r="K33" i="17"/>
  <c r="G62" i="17" l="1"/>
  <c r="F62" i="17"/>
  <c r="P62" i="17"/>
  <c r="Q62" i="17"/>
  <c r="H62" i="17"/>
  <c r="I62" i="17"/>
  <c r="D52" i="17"/>
  <c r="E52" i="17"/>
  <c r="E57" i="17"/>
  <c r="D57" i="17"/>
  <c r="D40" i="17"/>
  <c r="E40" i="17"/>
  <c r="E43" i="17"/>
  <c r="D43" i="17"/>
  <c r="D44" i="17"/>
  <c r="E44" i="17"/>
  <c r="E53" i="17"/>
  <c r="D53" i="17"/>
  <c r="E59" i="17"/>
  <c r="D59" i="17"/>
  <c r="E39" i="17"/>
  <c r="D39" i="17"/>
  <c r="D36" i="17"/>
  <c r="E36" i="17"/>
  <c r="D58" i="17"/>
  <c r="E58" i="17"/>
  <c r="E55" i="17"/>
  <c r="D55" i="17"/>
  <c r="E35" i="17"/>
  <c r="D35" i="17"/>
  <c r="E49" i="17"/>
  <c r="D49" i="17"/>
  <c r="E37" i="17"/>
  <c r="D37" i="17"/>
  <c r="K35" i="17"/>
  <c r="J35" i="17"/>
  <c r="K58" i="17"/>
  <c r="J58" i="17"/>
  <c r="K34" i="17"/>
  <c r="J34" i="17"/>
  <c r="K56" i="17"/>
  <c r="J56" i="17"/>
  <c r="K45" i="17"/>
  <c r="J45" i="17"/>
  <c r="K54" i="17"/>
  <c r="J54" i="17"/>
  <c r="K41" i="17"/>
  <c r="J41" i="17"/>
  <c r="K52" i="17"/>
  <c r="J52" i="17"/>
  <c r="K47" i="17"/>
  <c r="J47" i="17"/>
  <c r="K43" i="17"/>
  <c r="J43" i="17"/>
  <c r="K46" i="17"/>
  <c r="J46" i="17"/>
  <c r="K55" i="17"/>
  <c r="J55" i="17"/>
  <c r="K51" i="17"/>
  <c r="J51" i="17"/>
  <c r="M56" i="17"/>
  <c r="L56" i="17"/>
  <c r="M40" i="17"/>
  <c r="L40" i="17"/>
  <c r="M39" i="17"/>
  <c r="L39" i="17"/>
  <c r="M36" i="17"/>
  <c r="L36" i="17"/>
  <c r="M53" i="17"/>
  <c r="L53" i="17"/>
  <c r="M59" i="17"/>
  <c r="L59" i="17"/>
  <c r="M37" i="17"/>
  <c r="L37" i="17"/>
  <c r="M44" i="17"/>
  <c r="L44" i="17"/>
  <c r="M41" i="17"/>
  <c r="L41" i="17"/>
  <c r="M34" i="17"/>
  <c r="L34" i="17"/>
  <c r="M47" i="17"/>
  <c r="L47" i="17"/>
  <c r="M46" i="17"/>
  <c r="L46" i="17"/>
  <c r="M54" i="17"/>
  <c r="L54" i="17"/>
  <c r="D42" i="17"/>
  <c r="E42" i="17"/>
  <c r="E51" i="17"/>
  <c r="D51" i="17"/>
  <c r="D50" i="17"/>
  <c r="E50" i="17"/>
  <c r="D56" i="17"/>
  <c r="E56" i="17"/>
  <c r="D54" i="17"/>
  <c r="E54" i="17"/>
  <c r="D60" i="17"/>
  <c r="E60" i="17"/>
  <c r="E45" i="17"/>
  <c r="D45" i="17"/>
  <c r="D48" i="17"/>
  <c r="E48" i="17"/>
  <c r="E47" i="17"/>
  <c r="D47" i="17"/>
  <c r="E34" i="17"/>
  <c r="E41" i="17"/>
  <c r="D41" i="17"/>
  <c r="D46" i="17"/>
  <c r="E46" i="17"/>
  <c r="D38" i="17"/>
  <c r="E38" i="17"/>
  <c r="K37" i="17"/>
  <c r="J37" i="17"/>
  <c r="K36" i="17"/>
  <c r="J36" i="17"/>
  <c r="K42" i="17"/>
  <c r="J42" i="17"/>
  <c r="K59" i="17"/>
  <c r="J59" i="17"/>
  <c r="K40" i="17"/>
  <c r="J40" i="17"/>
  <c r="K39" i="17"/>
  <c r="J39" i="17"/>
  <c r="K38" i="17"/>
  <c r="J38" i="17"/>
  <c r="K49" i="17"/>
  <c r="J49" i="17"/>
  <c r="K50" i="17"/>
  <c r="J50" i="17"/>
  <c r="K48" i="17"/>
  <c r="J48" i="17"/>
  <c r="K60" i="17"/>
  <c r="J60" i="17"/>
  <c r="K57" i="17"/>
  <c r="J57" i="17"/>
  <c r="K53" i="17"/>
  <c r="J53" i="17"/>
  <c r="K44" i="17"/>
  <c r="J44" i="17"/>
  <c r="M52" i="17"/>
  <c r="L52" i="17"/>
  <c r="M55" i="17"/>
  <c r="L55" i="17"/>
  <c r="M35" i="17"/>
  <c r="L35" i="17"/>
  <c r="M48" i="17"/>
  <c r="L48" i="17"/>
  <c r="M43" i="17"/>
  <c r="L43" i="17"/>
  <c r="M57" i="17"/>
  <c r="L57" i="17"/>
  <c r="M58" i="17"/>
  <c r="L58" i="17"/>
  <c r="M49" i="17"/>
  <c r="L49" i="17"/>
  <c r="M50" i="17"/>
  <c r="L50" i="17"/>
  <c r="M60" i="17"/>
  <c r="L60" i="17"/>
  <c r="M38" i="17"/>
  <c r="L38" i="17"/>
  <c r="M51" i="17"/>
  <c r="L51" i="17"/>
  <c r="M45" i="17"/>
  <c r="L45" i="17"/>
  <c r="M42" i="17"/>
  <c r="L42" i="17"/>
  <c r="S2" i="7"/>
  <c r="V56" i="17" l="1"/>
  <c r="V47" i="17"/>
  <c r="W54" i="17"/>
  <c r="W56" i="17"/>
  <c r="V46" i="17"/>
  <c r="V41" i="17"/>
  <c r="W38" i="17"/>
  <c r="W47" i="17"/>
  <c r="V54" i="17"/>
  <c r="W42" i="17"/>
  <c r="L62" i="17"/>
  <c r="J62" i="17"/>
  <c r="V49" i="17"/>
  <c r="W36" i="17"/>
  <c r="W44" i="17"/>
  <c r="W52" i="17"/>
  <c r="V42" i="17"/>
  <c r="M62" i="17"/>
  <c r="K62" i="17"/>
  <c r="W49" i="17"/>
  <c r="V36" i="17"/>
  <c r="V44" i="17"/>
  <c r="V52" i="17"/>
  <c r="V38" i="17"/>
  <c r="W48" i="17"/>
  <c r="V35" i="17"/>
  <c r="V43" i="17"/>
  <c r="D62" i="17"/>
  <c r="W46" i="17"/>
  <c r="V48" i="17"/>
  <c r="W35" i="17"/>
  <c r="W43" i="17"/>
  <c r="V34" i="17"/>
  <c r="V45" i="17"/>
  <c r="W50" i="17"/>
  <c r="V55" i="17"/>
  <c r="V59" i="17"/>
  <c r="W40" i="17"/>
  <c r="W45" i="17"/>
  <c r="V50" i="17"/>
  <c r="W55" i="17"/>
  <c r="W59" i="17"/>
  <c r="V40" i="17"/>
  <c r="W41" i="17"/>
  <c r="W60" i="17"/>
  <c r="V51" i="17"/>
  <c r="V37" i="17"/>
  <c r="W58" i="17"/>
  <c r="V53" i="17"/>
  <c r="V57" i="17"/>
  <c r="W34" i="17"/>
  <c r="E62" i="17"/>
  <c r="V60" i="17"/>
  <c r="W51" i="17"/>
  <c r="W37" i="17"/>
  <c r="V58" i="17"/>
  <c r="W53" i="17"/>
  <c r="W57" i="17"/>
  <c r="S5" i="10"/>
  <c r="M33" i="17"/>
  <c r="N39" i="17"/>
  <c r="N62" i="17" s="1"/>
  <c r="O39" i="17"/>
  <c r="O62" i="17" s="1"/>
  <c r="AJ11" i="10"/>
  <c r="V39" i="17" l="1"/>
  <c r="V62" i="17" s="1"/>
  <c r="W39" i="17"/>
  <c r="W62" i="17" s="1"/>
  <c r="M70" i="17"/>
  <c r="S11" i="10"/>
  <c r="O33" i="17"/>
  <c r="N33" i="17"/>
  <c r="V33" i="17" s="1"/>
  <c r="G33" i="17"/>
  <c r="E33" i="17"/>
  <c r="W33" i="17" s="1"/>
  <c r="W63" i="17" l="1"/>
  <c r="U63" i="17"/>
  <c r="S63" i="17"/>
  <c r="Q63" i="17"/>
  <c r="I63" i="17"/>
  <c r="G63" i="17"/>
  <c r="E63" i="17"/>
  <c r="O63" i="17"/>
  <c r="K63" i="17"/>
  <c r="M63" i="17"/>
  <c r="W70" i="17"/>
  <c r="W75" i="17" s="1"/>
  <c r="M75" i="17"/>
  <c r="M76" i="17" l="1"/>
  <c r="G72" i="18" s="1"/>
  <c r="G71" i="18" s="1"/>
  <c r="E76" i="17"/>
  <c r="C72" i="18" s="1"/>
  <c r="C71" i="18" s="1"/>
  <c r="W76" i="17"/>
  <c r="I76" i="17"/>
  <c r="E72" i="18" s="1"/>
  <c r="E71" i="18" s="1"/>
  <c r="S76" i="17"/>
  <c r="J72" i="18" s="1"/>
  <c r="J71" i="18" s="1"/>
  <c r="Q76" i="17"/>
  <c r="I72" i="18" s="1"/>
  <c r="I71" i="18" s="1"/>
  <c r="G76" i="17"/>
  <c r="D72" i="18" s="1"/>
  <c r="D71" i="18" s="1"/>
  <c r="O76" i="17"/>
  <c r="H72" i="18" s="1"/>
  <c r="H71" i="18" s="1"/>
  <c r="U76" i="17"/>
  <c r="K72" i="18" s="1"/>
  <c r="K71" i="18" s="1"/>
  <c r="K76" i="17"/>
  <c r="F72" i="18" s="1"/>
  <c r="F71" i="18" s="1"/>
  <c r="G84" i="18" l="1"/>
  <c r="W11" i="10" l="1"/>
</calcChain>
</file>

<file path=xl/sharedStrings.xml><?xml version="1.0" encoding="utf-8"?>
<sst xmlns="http://schemas.openxmlformats.org/spreadsheetml/2006/main" count="556" uniqueCount="249">
  <si>
    <t>Ponteltolás: van/nincs</t>
  </si>
  <si>
    <t>db</t>
  </si>
  <si>
    <t>h</t>
  </si>
  <si>
    <t>KTT</t>
  </si>
  <si>
    <t>GY</t>
  </si>
  <si>
    <t>átmérő</t>
  </si>
  <si>
    <t xml:space="preserve"> 0-49 cm</t>
  </si>
  <si>
    <t>50-129 cm</t>
  </si>
  <si>
    <t>130 cm-től</t>
  </si>
  <si>
    <t>-</t>
  </si>
  <si>
    <t>6,9 cm-ig</t>
  </si>
  <si>
    <t>%</t>
  </si>
  <si>
    <t>Záródás MO-ként</t>
  </si>
  <si>
    <t>Összesen</t>
  </si>
  <si>
    <t>CS</t>
  </si>
  <si>
    <t>A</t>
  </si>
  <si>
    <t>SZIL</t>
  </si>
  <si>
    <t>mintakör sugara m-ben</t>
  </si>
  <si>
    <t>magassági határ</t>
  </si>
  <si>
    <t>Fafaj:</t>
  </si>
  <si>
    <t>B</t>
  </si>
  <si>
    <t>KST</t>
  </si>
  <si>
    <t>KŐRIS</t>
  </si>
  <si>
    <t>JUHAR</t>
  </si>
  <si>
    <t>EKL</t>
  </si>
  <si>
    <t>NYI</t>
  </si>
  <si>
    <t>ÉGER</t>
  </si>
  <si>
    <t>HÁRS</t>
  </si>
  <si>
    <t>HNY</t>
  </si>
  <si>
    <t>FUZ</t>
  </si>
  <si>
    <t>EF</t>
  </si>
  <si>
    <t>FF</t>
  </si>
  <si>
    <t>LF</t>
  </si>
  <si>
    <t>VF</t>
  </si>
  <si>
    <t>Fafaj</t>
  </si>
  <si>
    <t>d</t>
  </si>
  <si>
    <t>&gt;0</t>
  </si>
  <si>
    <r>
      <rPr>
        <b/>
        <i/>
        <sz val="14"/>
        <rFont val="Times New Roman"/>
        <family val="1"/>
        <charset val="238"/>
      </rPr>
      <t>E fájl Visual Basic felhasználói függvényeket tartalmaz</t>
    </r>
    <r>
      <rPr>
        <sz val="14"/>
        <rFont val="Times New Roman"/>
        <family val="1"/>
        <charset val="238"/>
      </rPr>
      <t>, ezért az első használat előtt ellenőrizzük a MS Excel táblázatkezelő idevonatkozó beállításait.</t>
    </r>
  </si>
  <si>
    <t>Az Office 2010 (és későbbi) programcsomag esetén az elérési út a következő:</t>
  </si>
  <si>
    <r>
      <rPr>
        <b/>
        <sz val="14"/>
        <rFont val="Times New Roman"/>
        <family val="1"/>
        <charset val="238"/>
      </rPr>
      <t>Fájl</t>
    </r>
    <r>
      <rPr>
        <sz val="14"/>
        <rFont val="Times New Roman"/>
        <family val="1"/>
        <charset val="238"/>
      </rPr>
      <t xml:space="preserve"> / </t>
    </r>
    <r>
      <rPr>
        <b/>
        <sz val="14"/>
        <rFont val="Times New Roman"/>
        <family val="1"/>
        <charset val="238"/>
      </rPr>
      <t>Beállítások</t>
    </r>
    <r>
      <rPr>
        <sz val="14"/>
        <rFont val="Times New Roman"/>
        <family val="1"/>
        <charset val="238"/>
      </rPr>
      <t xml:space="preserve"> / </t>
    </r>
    <r>
      <rPr>
        <b/>
        <sz val="14"/>
        <rFont val="Times New Roman"/>
        <family val="1"/>
        <charset val="238"/>
      </rPr>
      <t>Adatvédelmi központ</t>
    </r>
    <r>
      <rPr>
        <sz val="14"/>
        <rFont val="Times New Roman"/>
        <family val="1"/>
        <charset val="238"/>
      </rPr>
      <t xml:space="preserve"> / </t>
    </r>
    <r>
      <rPr>
        <b/>
        <sz val="14"/>
        <rFont val="Times New Roman"/>
        <family val="1"/>
        <charset val="238"/>
      </rPr>
      <t>Az adatvédelmi központ beállításai</t>
    </r>
    <r>
      <rPr>
        <sz val="14"/>
        <rFont val="Times New Roman"/>
        <family val="1"/>
        <charset val="238"/>
      </rPr>
      <t xml:space="preserve"> / </t>
    </r>
    <r>
      <rPr>
        <b/>
        <sz val="14"/>
        <rFont val="Times New Roman"/>
        <family val="1"/>
        <charset val="238"/>
      </rPr>
      <t>Makróbeállítások</t>
    </r>
    <r>
      <rPr>
        <sz val="14"/>
        <rFont val="Times New Roman"/>
        <family val="1"/>
        <charset val="238"/>
      </rPr>
      <t>-nál a "</t>
    </r>
    <r>
      <rPr>
        <b/>
        <i/>
        <sz val="14"/>
        <rFont val="Times New Roman"/>
        <family val="1"/>
        <charset val="238"/>
      </rPr>
      <t>Fejlesztői makróbeállítások</t>
    </r>
    <r>
      <rPr>
        <sz val="14"/>
        <rFont val="Times New Roman"/>
        <family val="1"/>
        <charset val="238"/>
      </rPr>
      <t xml:space="preserve">" alatt bejelölni </t>
    </r>
  </si>
  <si>
    <r>
      <t>"</t>
    </r>
    <r>
      <rPr>
        <b/>
        <i/>
        <sz val="14"/>
        <rFont val="Times New Roman"/>
        <family val="1"/>
        <charset val="238"/>
      </rPr>
      <t>A VBA projekt objektummodelljéhez való hozzáférés megbízható</t>
    </r>
    <r>
      <rPr>
        <sz val="14"/>
        <rFont val="Times New Roman"/>
        <family val="1"/>
        <charset val="238"/>
      </rPr>
      <t>" szöveg előtti négyzetet, illetve bejelölni "</t>
    </r>
    <r>
      <rPr>
        <b/>
        <i/>
        <sz val="14"/>
        <rFont val="Times New Roman"/>
        <family val="1"/>
        <charset val="238"/>
      </rPr>
      <t>Az összes makró engedélyezése</t>
    </r>
    <r>
      <rPr>
        <sz val="14"/>
        <rFont val="Times New Roman"/>
        <family val="1"/>
        <charset val="238"/>
      </rPr>
      <t>" előtti kört.</t>
    </r>
  </si>
  <si>
    <t>B, CS, KTT, KST, GY, KŐRIS, JUHAR, SZIL, A, EKL, NYI, ÉGER, HÁRS, HNY, FUZ, EF, FF, LF, VF</t>
  </si>
  <si>
    <t>Mintakör ID</t>
  </si>
  <si>
    <t>Sorcímkék</t>
  </si>
  <si>
    <t>(üres)</t>
  </si>
  <si>
    <t>Mennyiség / Fafaj:</t>
  </si>
  <si>
    <t>&lt;12</t>
  </si>
  <si>
    <t>g</t>
  </si>
  <si>
    <t>db/ha</t>
  </si>
  <si>
    <r>
      <t>Aktuális hektáronkénti törzsszám (db/ha) és körlapösszeg (m</t>
    </r>
    <r>
      <rPr>
        <b/>
        <vertAlign val="superscript"/>
        <sz val="14"/>
        <color theme="1"/>
        <rFont val="Calibri"/>
        <family val="2"/>
        <charset val="238"/>
        <scheme val="minor"/>
      </rPr>
      <t>2</t>
    </r>
    <r>
      <rPr>
        <b/>
        <sz val="14"/>
        <color theme="1"/>
        <rFont val="Calibri"/>
        <family val="2"/>
        <charset val="238"/>
        <scheme val="minor"/>
      </rPr>
      <t>/ha) fafajonként</t>
    </r>
  </si>
  <si>
    <t>(élő fák esetén)</t>
  </si>
  <si>
    <t>N összesen</t>
  </si>
  <si>
    <r>
      <t>G</t>
    </r>
    <r>
      <rPr>
        <b/>
        <sz val="10"/>
        <color theme="1"/>
        <rFont val="Calibri"/>
        <family val="2"/>
        <charset val="238"/>
        <scheme val="minor"/>
      </rPr>
      <t xml:space="preserve"> (m</t>
    </r>
    <r>
      <rPr>
        <b/>
        <vertAlign val="superscript"/>
        <sz val="10"/>
        <color theme="1"/>
        <rFont val="Calibri"/>
        <family val="2"/>
        <charset val="238"/>
        <scheme val="minor"/>
      </rPr>
      <t>2</t>
    </r>
    <r>
      <rPr>
        <b/>
        <sz val="10"/>
        <color theme="1"/>
        <rFont val="Calibri"/>
        <family val="2"/>
        <charset val="238"/>
        <scheme val="minor"/>
      </rPr>
      <t>/ha)</t>
    </r>
  </si>
  <si>
    <t>G összesen</t>
  </si>
  <si>
    <r>
      <rPr>
        <b/>
        <sz val="14"/>
        <color theme="1"/>
        <rFont val="Calibri"/>
        <family val="2"/>
        <charset val="238"/>
        <scheme val="minor"/>
      </rPr>
      <t>N</t>
    </r>
    <r>
      <rPr>
        <b/>
        <sz val="10"/>
        <color theme="1"/>
        <rFont val="Calibri"/>
        <family val="2"/>
        <charset val="238"/>
        <scheme val="minor"/>
      </rPr>
      <t xml:space="preserve"> db/ha</t>
    </r>
  </si>
  <si>
    <t>n</t>
  </si>
  <si>
    <t>Méretcso-port középér-téke (cm)</t>
  </si>
  <si>
    <t>I. modell</t>
  </si>
  <si>
    <t>II. modell</t>
  </si>
  <si>
    <t>III. modell</t>
  </si>
  <si>
    <t>IV. modell</t>
  </si>
  <si>
    <t>V. modell</t>
  </si>
  <si>
    <t>Válassz modellt:</t>
  </si>
  <si>
    <t>Mennyiség / Mintakör ID</t>
  </si>
  <si>
    <t>Mintakör ID:</t>
  </si>
  <si>
    <t>Erdőrészlet megnevezése:</t>
  </si>
  <si>
    <t>Mintakör státusz:</t>
  </si>
  <si>
    <t>Ponteltolás oka:</t>
  </si>
  <si>
    <t>Dátum:</t>
  </si>
  <si>
    <t>Felvételezők:</t>
  </si>
  <si>
    <t>Fejlődési fázis:</t>
  </si>
  <si>
    <t>Faállománytípus:</t>
  </si>
  <si>
    <t>Főfafaj:</t>
  </si>
  <si>
    <t>Kor:</t>
  </si>
  <si>
    <t>TSZFM:</t>
  </si>
  <si>
    <t>Lejtés:</t>
  </si>
  <si>
    <t>Kitettség:</t>
  </si>
  <si>
    <t>Gen.talaj tip.:</t>
  </si>
  <si>
    <t>Fizikai tf.:</t>
  </si>
  <si>
    <t>Vízgazd. fok:</t>
  </si>
  <si>
    <t>Tr. Vast:</t>
  </si>
  <si>
    <t>Mintafa 1. irányszög:</t>
  </si>
  <si>
    <t>Mintafa 2. irányszög:</t>
  </si>
  <si>
    <t>Mintafa 3. irányszög:</t>
  </si>
  <si>
    <t>Mintafa 1. távolság:</t>
  </si>
  <si>
    <t>Mintafa 2. távolság:</t>
  </si>
  <si>
    <t>Mintafa 3. távolság:</t>
  </si>
  <si>
    <t>Állandósított kp. DD koordinátái (φ):</t>
  </si>
  <si>
    <t>Állandósított kp. DD koordinátái (λ):</t>
  </si>
  <si>
    <r>
      <t>Az "</t>
    </r>
    <r>
      <rPr>
        <b/>
        <sz val="14"/>
        <color rgb="FFFF0000"/>
        <rFont val="Times New Roman"/>
        <family val="1"/>
        <charset val="238"/>
      </rPr>
      <t>Alapadat</t>
    </r>
    <r>
      <rPr>
        <b/>
        <sz val="14"/>
        <rFont val="Times New Roman"/>
        <family val="1"/>
        <charset val="238"/>
      </rPr>
      <t>" munkalap kitöltése.</t>
    </r>
  </si>
  <si>
    <t>Ha nem a fenti kódokat gépeljük be, hibaüzenet jelenik meg.</t>
  </si>
  <si>
    <t>Erdőrészlet:</t>
  </si>
  <si>
    <t>Felvétel dátuma:</t>
  </si>
  <si>
    <r>
      <t>Az "</t>
    </r>
    <r>
      <rPr>
        <b/>
        <sz val="14"/>
        <color rgb="FFFF0000"/>
        <rFont val="Times New Roman"/>
        <family val="1"/>
        <charset val="238"/>
      </rPr>
      <t>Eredmény</t>
    </r>
    <r>
      <rPr>
        <b/>
        <sz val="14"/>
        <rFont val="Times New Roman"/>
        <family val="1"/>
        <charset val="238"/>
      </rPr>
      <t>" munkalap</t>
    </r>
  </si>
  <si>
    <t>Saját modell</t>
  </si>
  <si>
    <t>Csobánka 8 G</t>
  </si>
  <si>
    <t>Végösszeg</t>
  </si>
  <si>
    <t>Erdőrészlet</t>
  </si>
  <si>
    <t>Záródás (%)</t>
  </si>
  <si>
    <t>Átlag / Záródás (%)</t>
  </si>
  <si>
    <t>M. oszt.</t>
  </si>
  <si>
    <r>
      <t>Az "</t>
    </r>
    <r>
      <rPr>
        <b/>
        <sz val="14"/>
        <color rgb="FFFF0000"/>
        <rFont val="Times New Roman"/>
        <family val="1"/>
        <charset val="238"/>
      </rPr>
      <t>Eloszlás</t>
    </r>
    <r>
      <rPr>
        <b/>
        <sz val="14"/>
        <rFont val="Times New Roman"/>
        <family val="1"/>
        <charset val="238"/>
      </rPr>
      <t>" munkalap</t>
    </r>
  </si>
  <si>
    <t>Miután az adatokat begépeltük, rákattintunk az F1 cellában látható "Frissít2" feliratú vezérlőgombra.</t>
  </si>
  <si>
    <t>Akinek a táblázat használata során kérdése merülne fel, írja meg a következő címre: veperdi.gabor@uni-sopron.hu</t>
  </si>
  <si>
    <t>Összeg / Záródás (%)</t>
  </si>
  <si>
    <t>d1,3 (cm)</t>
  </si>
  <si>
    <t>Fontos! Az Excel beállításoknál a tizedesjelet vesszőre állítsuk át !!</t>
  </si>
  <si>
    <t>Általános tudnivalók</t>
  </si>
  <si>
    <t>magassági osztály</t>
  </si>
  <si>
    <t>Összesen:</t>
  </si>
  <si>
    <r>
      <t xml:space="preserve">A diagramon fel lehet tüntetni az Útmutatóban ismertetett öt örökerdő törzsszám-modell valamelyikének a vonalát. A modellt a </t>
    </r>
    <r>
      <rPr>
        <b/>
        <sz val="14"/>
        <color rgb="FFFF0000"/>
        <rFont val="Times New Roman"/>
        <family val="1"/>
        <charset val="238"/>
      </rPr>
      <t>V1</t>
    </r>
    <r>
      <rPr>
        <sz val="14"/>
        <rFont val="Times New Roman"/>
        <family val="1"/>
        <charset val="238"/>
      </rPr>
      <t xml:space="preserve"> cellára kattintva a legördülő sávból lehet kiválasztani.</t>
    </r>
  </si>
  <si>
    <t>Elegyarány (G) %:</t>
  </si>
  <si>
    <t xml:space="preserve">Az erdőrészletre vonatkozó kimutatás csak azoknak a mintaköröknek az adatait összegzi, amelyeken volt valamilyen újulat. </t>
  </si>
  <si>
    <r>
      <t>m</t>
    </r>
    <r>
      <rPr>
        <b/>
        <vertAlign val="superscript"/>
        <sz val="14"/>
        <color theme="1"/>
        <rFont val="Calibri"/>
        <family val="2"/>
        <charset val="238"/>
        <scheme val="minor"/>
      </rPr>
      <t>2</t>
    </r>
    <r>
      <rPr>
        <b/>
        <sz val="14"/>
        <color theme="1"/>
        <rFont val="Calibri"/>
        <family val="2"/>
        <charset val="238"/>
        <scheme val="minor"/>
      </rPr>
      <t>/ha</t>
    </r>
  </si>
  <si>
    <r>
      <t>U T Á N P Ó T L Á S  I.    (d</t>
    </r>
    <r>
      <rPr>
        <b/>
        <vertAlign val="subscript"/>
        <sz val="14"/>
        <color theme="1"/>
        <rFont val="Calibri"/>
        <family val="2"/>
        <charset val="238"/>
        <scheme val="minor"/>
      </rPr>
      <t>1,3</t>
    </r>
    <r>
      <rPr>
        <b/>
        <sz val="14"/>
        <color theme="1"/>
        <rFont val="Calibri"/>
        <family val="2"/>
        <charset val="238"/>
        <scheme val="minor"/>
      </rPr>
      <t xml:space="preserve"> = 7 - 11,9 cm) aktuális hektáronkénti törzsszáma (db/ha) és körlapösszege (m</t>
    </r>
    <r>
      <rPr>
        <b/>
        <vertAlign val="superscript"/>
        <sz val="14"/>
        <color theme="1"/>
        <rFont val="Calibri"/>
        <family val="2"/>
        <charset val="238"/>
        <scheme val="minor"/>
      </rPr>
      <t>2</t>
    </r>
    <r>
      <rPr>
        <b/>
        <sz val="14"/>
        <color theme="1"/>
        <rFont val="Calibri"/>
        <family val="2"/>
        <charset val="238"/>
        <scheme val="minor"/>
      </rPr>
      <t>/ha) fafajonként</t>
    </r>
  </si>
  <si>
    <t>U T Á N P ÓT L Á S  II.</t>
  </si>
  <si>
    <t>Sávszélesség</t>
  </si>
  <si>
    <t>n   i   n   c   s</t>
  </si>
  <si>
    <t>1. Erdőrészlet azonosíító:</t>
  </si>
  <si>
    <t>2. Örökerdő modell kijelölése</t>
  </si>
  <si>
    <r>
      <t>2.1. Főállomány (D</t>
    </r>
    <r>
      <rPr>
        <b/>
        <vertAlign val="subscript"/>
        <sz val="11"/>
        <color theme="1"/>
        <rFont val="Calibri"/>
        <family val="2"/>
        <charset val="238"/>
        <scheme val="minor"/>
      </rPr>
      <t>1,3</t>
    </r>
    <r>
      <rPr>
        <b/>
        <sz val="11"/>
        <color theme="1"/>
        <rFont val="Calibri"/>
        <family val="2"/>
        <charset val="238"/>
        <scheme val="minor"/>
      </rPr>
      <t xml:space="preserve"> ≥ 12</t>
    </r>
    <r>
      <rPr>
        <b/>
        <sz val="11"/>
        <color rgb="FFFF0000"/>
        <rFont val="Calibri"/>
        <family val="2"/>
        <charset val="238"/>
        <scheme val="minor"/>
      </rPr>
      <t xml:space="preserve"> </t>
    </r>
    <r>
      <rPr>
        <b/>
        <sz val="11"/>
        <color theme="1"/>
        <rFont val="Calibri"/>
        <family val="2"/>
        <charset val="238"/>
        <scheme val="minor"/>
      </rPr>
      <t>cm) jellemzése (törzsszámeloszlás, elegyarány, záródás, visszaszorítandó és támogatandó fafajok, stb.)</t>
    </r>
  </si>
  <si>
    <t xml:space="preserve"> Körlapösszeg </t>
  </si>
  <si>
    <r>
      <t>m</t>
    </r>
    <r>
      <rPr>
        <vertAlign val="superscript"/>
        <sz val="11"/>
        <color theme="1"/>
        <rFont val="Calibri"/>
        <family val="2"/>
        <charset val="238"/>
        <scheme val="minor"/>
      </rPr>
      <t>2</t>
    </r>
    <r>
      <rPr>
        <sz val="11"/>
        <color theme="1"/>
        <rFont val="Calibri"/>
        <family val="2"/>
        <charset val="238"/>
        <scheme val="minor"/>
      </rPr>
      <t>/ha</t>
    </r>
  </si>
  <si>
    <t>Elegyarány:</t>
  </si>
  <si>
    <t>Egészségi állapot:</t>
  </si>
  <si>
    <t>Felvétel ideje:</t>
  </si>
  <si>
    <r>
      <t>Utánpótlás állomány</t>
    </r>
    <r>
      <rPr>
        <i/>
        <sz val="11"/>
        <color theme="1"/>
        <rFont val="Calibri"/>
        <family val="2"/>
        <charset val="238"/>
        <scheme val="minor"/>
      </rPr>
      <t xml:space="preserve"> (D</t>
    </r>
    <r>
      <rPr>
        <i/>
        <vertAlign val="subscript"/>
        <sz val="11"/>
        <color theme="1"/>
        <rFont val="Calibri"/>
        <family val="2"/>
        <charset val="238"/>
        <scheme val="minor"/>
      </rPr>
      <t xml:space="preserve">1,3 </t>
    </r>
    <r>
      <rPr>
        <i/>
        <sz val="11"/>
        <color theme="1"/>
        <rFont val="Calibri"/>
        <family val="2"/>
        <charset val="238"/>
        <scheme val="minor"/>
      </rPr>
      <t>&lt; 12 cm):</t>
    </r>
  </si>
  <si>
    <r>
      <t>b.</t>
    </r>
    <r>
      <rPr>
        <b/>
        <sz val="7"/>
        <color rgb="FF2F5496"/>
        <rFont val="Times New Roman"/>
        <family val="1"/>
        <charset val="238"/>
      </rPr>
      <t xml:space="preserve">    </t>
    </r>
    <r>
      <rPr>
        <b/>
        <sz val="14"/>
        <color rgb="FF2F5496"/>
        <rFont val="Calibri Light"/>
        <family val="2"/>
        <charset val="238"/>
      </rPr>
      <t>Erdőrészlet adatok</t>
    </r>
  </si>
  <si>
    <t xml:space="preserve"> -án</t>
  </si>
  <si>
    <r>
      <t>Utánpótlás (D</t>
    </r>
    <r>
      <rPr>
        <i/>
        <vertAlign val="subscript"/>
        <sz val="11"/>
        <color theme="1"/>
        <rFont val="Calibri"/>
        <family val="2"/>
        <charset val="238"/>
        <scheme val="minor"/>
      </rPr>
      <t xml:space="preserve">1,3 </t>
    </r>
    <r>
      <rPr>
        <i/>
        <sz val="11"/>
        <color theme="1"/>
        <rFont val="Calibri"/>
        <family val="2"/>
        <charset val="238"/>
        <scheme val="minor"/>
      </rPr>
      <t xml:space="preserve">&lt; 7 cm):    megtalálható a terület: </t>
    </r>
  </si>
  <si>
    <t>(Ellenőrző eljárás: 13 m sugarú körön belül 6.4. pontban leírt záródás becslés.)</t>
  </si>
  <si>
    <t xml:space="preserve">─   </t>
  </si>
  <si>
    <r>
      <t>Utánpótlás (7cm ≤ D</t>
    </r>
    <r>
      <rPr>
        <i/>
        <vertAlign val="subscript"/>
        <sz val="11"/>
        <color theme="1"/>
        <rFont val="Calibri"/>
        <family val="2"/>
        <charset val="238"/>
        <scheme val="minor"/>
      </rPr>
      <t xml:space="preserve">1,3 </t>
    </r>
    <r>
      <rPr>
        <i/>
        <sz val="11"/>
        <color theme="1"/>
        <rFont val="Calibri"/>
        <family val="2"/>
        <charset val="238"/>
        <scheme val="minor"/>
      </rPr>
      <t>&lt;12 cm): törzsszám N</t>
    </r>
    <r>
      <rPr>
        <i/>
        <vertAlign val="subscript"/>
        <sz val="11"/>
        <color theme="1"/>
        <rFont val="Calibri"/>
        <family val="2"/>
        <charset val="238"/>
        <scheme val="minor"/>
      </rPr>
      <t xml:space="preserve">7-11,9cm  </t>
    </r>
    <r>
      <rPr>
        <i/>
        <sz val="11"/>
        <color theme="1"/>
        <rFont val="Calibri"/>
        <family val="2"/>
        <charset val="238"/>
        <scheme val="minor"/>
      </rPr>
      <t>=</t>
    </r>
  </si>
  <si>
    <t xml:space="preserve"> db/ha</t>
  </si>
  <si>
    <t>(Ellenőrző eljárás: 6.4. pontban leírtak szerinti 7 m sugarú körben átlalóval felvett fák.)</t>
  </si>
  <si>
    <t>(Elegyarány körlap szerint)</t>
  </si>
  <si>
    <t>2.2. Utánpótlás állomány bemutatása (elegyarány, záródás, visszaszorítandó és támogatandó fafajok, stb.)</t>
  </si>
  <si>
    <t>3. Főállomány összefoglaló értékelése</t>
  </si>
  <si>
    <r>
      <t>3.2. átlagos éves körlapösszeg növedék (m</t>
    </r>
    <r>
      <rPr>
        <vertAlign val="superscript"/>
        <sz val="11"/>
        <color theme="1"/>
        <rFont val="Calibri"/>
        <family val="2"/>
        <charset val="238"/>
        <scheme val="minor"/>
      </rPr>
      <t>2</t>
    </r>
    <r>
      <rPr>
        <sz val="11"/>
        <color theme="1"/>
        <rFont val="Calibri"/>
        <family val="2"/>
        <charset val="238"/>
        <scheme val="minor"/>
      </rPr>
      <t>/év/ha):</t>
    </r>
  </si>
  <si>
    <t xml:space="preserve">3.3. visszatérési időszak hossza (év): </t>
  </si>
  <si>
    <r>
      <t>3.1. jelenlegi körlapösszeg (m</t>
    </r>
    <r>
      <rPr>
        <vertAlign val="superscript"/>
        <sz val="11"/>
        <color theme="1"/>
        <rFont val="Calibri"/>
        <family val="2"/>
        <charset val="238"/>
        <scheme val="minor"/>
      </rPr>
      <t>2</t>
    </r>
    <r>
      <rPr>
        <sz val="11"/>
        <color theme="1"/>
        <rFont val="Calibri"/>
        <family val="2"/>
        <charset val="238"/>
        <scheme val="minor"/>
      </rPr>
      <t>/ha):</t>
    </r>
  </si>
  <si>
    <r>
      <t>3.4. körlapösszeg növedék a visszatérési időszak alatt (m</t>
    </r>
    <r>
      <rPr>
        <vertAlign val="superscript"/>
        <sz val="11"/>
        <color theme="1"/>
        <rFont val="Calibri"/>
        <family val="2"/>
        <charset val="238"/>
        <scheme val="minor"/>
      </rPr>
      <t>2</t>
    </r>
    <r>
      <rPr>
        <sz val="11"/>
        <color theme="1"/>
        <rFont val="Calibri"/>
        <family val="2"/>
        <charset val="238"/>
        <scheme val="minor"/>
      </rPr>
      <t>/ha):</t>
    </r>
  </si>
  <si>
    <t>3.5. körlapösszeg fenntartás (csökkentés, megtartás, emelés):</t>
  </si>
  <si>
    <t>fokozatos csökkentés</t>
  </si>
  <si>
    <r>
      <t>3.6. beavatkozás tervezett mértéke a körlapösszegben (m</t>
    </r>
    <r>
      <rPr>
        <vertAlign val="superscript"/>
        <sz val="11"/>
        <color theme="1"/>
        <rFont val="Calibri"/>
        <family val="2"/>
        <charset val="238"/>
        <scheme val="minor"/>
      </rPr>
      <t>2</t>
    </r>
    <r>
      <rPr>
        <sz val="11"/>
        <color theme="1"/>
        <rFont val="Calibri"/>
        <family val="2"/>
        <charset val="238"/>
        <scheme val="minor"/>
      </rPr>
      <t>/ha):</t>
    </r>
  </si>
  <si>
    <t>3.7. beavatkozás tervezett erélye körlapösszegek %-ában:</t>
  </si>
  <si>
    <t>4. Szöveges célmeghatározás a főállományra</t>
  </si>
  <si>
    <t>Célmeghatározás az állományra:</t>
  </si>
  <si>
    <t xml:space="preserve">Célkörlap </t>
  </si>
  <si>
    <t>Célkörlap</t>
  </si>
  <si>
    <t xml:space="preserve">17,0 m2/ha </t>
  </si>
  <si>
    <t>KTT &amp; CS 50%  GY &amp; EKL 50%</t>
  </si>
  <si>
    <t xml:space="preserve">16,0 m2/ha </t>
  </si>
  <si>
    <t>CS &amp; KTT 40%, EKL60%</t>
  </si>
  <si>
    <t xml:space="preserve">15,0 m2/ha   </t>
  </si>
  <si>
    <t>Célátmérő:</t>
  </si>
  <si>
    <t>csökkentendő</t>
  </si>
  <si>
    <t>növelendő</t>
  </si>
  <si>
    <t>szinten tartandó</t>
  </si>
  <si>
    <t>A visszatérési időszak, beavatkozási erély és volumen megállapításai:</t>
  </si>
  <si>
    <r>
      <t>·</t>
    </r>
    <r>
      <rPr>
        <sz val="7"/>
        <color theme="1"/>
        <rFont val="Times New Roman"/>
        <family val="1"/>
        <charset val="238"/>
      </rPr>
      <t xml:space="preserve">   </t>
    </r>
    <r>
      <rPr>
        <i/>
        <sz val="11"/>
        <color theme="1"/>
        <rFont val="Calibri"/>
        <family val="2"/>
        <charset val="238"/>
        <scheme val="minor"/>
      </rPr>
      <t>A maximális fahasználati erélyt az állománystabilitás mérlegelésével kell megállapítani. A tapasztalatok alapján a 15-20%-os fahasználati erélyt túllépni nem szabad.</t>
    </r>
  </si>
  <si>
    <r>
      <t>·</t>
    </r>
    <r>
      <rPr>
        <sz val="7"/>
        <color theme="1"/>
        <rFont val="Times New Roman"/>
        <family val="1"/>
        <charset val="238"/>
      </rPr>
      <t>    </t>
    </r>
    <r>
      <rPr>
        <i/>
        <sz val="11"/>
        <color theme="1"/>
        <rFont val="Calibri"/>
        <family val="2"/>
        <charset val="238"/>
        <scheme val="minor"/>
      </rPr>
      <t>A visszatérési időszak hossza (év):</t>
    </r>
  </si>
  <si>
    <r>
      <t>▪</t>
    </r>
    <r>
      <rPr>
        <sz val="7"/>
        <color theme="1"/>
        <rFont val="Times New Roman"/>
        <family val="1"/>
        <charset val="238"/>
      </rPr>
      <t>   </t>
    </r>
    <r>
      <rPr>
        <sz val="12"/>
        <color theme="1"/>
        <rFont val="Calibri"/>
        <family val="2"/>
        <charset val="238"/>
        <scheme val="minor"/>
      </rPr>
      <t>Fafajösszetétel:</t>
    </r>
  </si>
  <si>
    <r>
      <t>▪</t>
    </r>
    <r>
      <rPr>
        <sz val="7"/>
        <color theme="1"/>
        <rFont val="Times New Roman"/>
        <family val="1"/>
        <charset val="238"/>
      </rPr>
      <t>   </t>
    </r>
    <r>
      <rPr>
        <sz val="12"/>
        <color theme="1"/>
        <rFont val="Calibri"/>
        <family val="2"/>
        <charset val="238"/>
        <scheme val="minor"/>
      </rPr>
      <t>Cél körlap:</t>
    </r>
  </si>
  <si>
    <r>
      <t>▪</t>
    </r>
    <r>
      <rPr>
        <sz val="7"/>
        <color theme="1"/>
        <rFont val="Times New Roman"/>
        <family val="1"/>
        <charset val="238"/>
      </rPr>
      <t>   </t>
    </r>
    <r>
      <rPr>
        <sz val="12"/>
        <color theme="1"/>
        <rFont val="Calibri"/>
        <family val="2"/>
        <charset val="238"/>
        <scheme val="minor"/>
      </rPr>
      <t>Célátmérő:</t>
    </r>
  </si>
  <si>
    <r>
      <t>▪</t>
    </r>
    <r>
      <rPr>
        <sz val="7"/>
        <color theme="1"/>
        <rFont val="Times New Roman"/>
        <family val="1"/>
        <charset val="238"/>
      </rPr>
      <t>   </t>
    </r>
    <r>
      <rPr>
        <sz val="12"/>
        <color theme="1"/>
        <rFont val="Calibri"/>
        <family val="2"/>
        <charset val="238"/>
        <scheme val="minor"/>
      </rPr>
      <t>Középtávon az élőfakészlet</t>
    </r>
  </si>
  <si>
    <r>
      <t>▪</t>
    </r>
    <r>
      <rPr>
        <sz val="7"/>
        <color theme="1"/>
        <rFont val="Times New Roman"/>
        <family val="1"/>
        <charset val="238"/>
      </rPr>
      <t xml:space="preserve">   </t>
    </r>
    <r>
      <rPr>
        <sz val="12"/>
        <color theme="1"/>
        <rFont val="Calibri"/>
        <family val="2"/>
        <charset val="238"/>
        <scheme val="minor"/>
      </rPr>
      <t>Az utánpótlás megjelenésének és fejlődésének lehetőségét folyamatosan biztosítani kell</t>
    </r>
  </si>
  <si>
    <t>5. A célállapot eléréséhez szükséges kivágandó fák tervezett átmérőeloszlása</t>
  </si>
  <si>
    <t>Az aktuális átmérőeloszlás adatai és a modell közötti eltérésre alapozva elsősorban 42-66 cm átmérőcsoportokban kell a minőségi értelemben gyengébb egyedeket kitermelni, a célátmérőt elért bükk egyedek fokozatos kitermelése mellett.</t>
  </si>
  <si>
    <t>6. Utánpótlás állomány gondozásának tervezése</t>
  </si>
  <si>
    <r>
      <t>A  100-300 m</t>
    </r>
    <r>
      <rPr>
        <i/>
        <vertAlign val="superscript"/>
        <sz val="11"/>
        <color theme="1"/>
        <rFont val="Calibri"/>
        <family val="2"/>
        <charset val="238"/>
        <scheme val="minor"/>
      </rPr>
      <t>2</t>
    </r>
    <r>
      <rPr>
        <i/>
        <sz val="11"/>
        <color theme="1"/>
        <rFont val="Calibri"/>
        <family val="2"/>
        <charset val="238"/>
        <scheme val="minor"/>
      </rPr>
      <t xml:space="preserve"> kiterjedésű, 30 cm-5 m magasság közötti KTT csoportok folyamatos támogatása, nemes kemény lomb utánpótlás támogatása a tömeges bükk utánpótlással szemben (HJ, MK, CSNY) támogatása a fakitermelések során.</t>
    </r>
  </si>
  <si>
    <t>aláírás</t>
  </si>
  <si>
    <r>
      <t>Főállomány</t>
    </r>
    <r>
      <rPr>
        <i/>
        <sz val="11"/>
        <color theme="1"/>
        <rFont val="Calibri"/>
        <family val="2"/>
        <charset val="238"/>
        <scheme val="minor"/>
      </rPr>
      <t xml:space="preserve"> (D1,3 ≥ 12 cm): </t>
    </r>
  </si>
  <si>
    <r>
      <t>Az "</t>
    </r>
    <r>
      <rPr>
        <b/>
        <sz val="14"/>
        <color rgb="FFFF0000"/>
        <rFont val="Times New Roman"/>
        <family val="1"/>
        <charset val="238"/>
      </rPr>
      <t>Erdőrészlet</t>
    </r>
    <r>
      <rPr>
        <b/>
        <sz val="14"/>
        <rFont val="Times New Roman"/>
        <family val="1"/>
        <charset val="238"/>
      </rPr>
      <t>" munkalap</t>
    </r>
  </si>
  <si>
    <t>KTT-CS 50 cm</t>
  </si>
  <si>
    <t>B-KTT 70%; GY-EKL (HJ, MK, CSNY) 30%</t>
  </si>
  <si>
    <t>KTT-B 40%, GY-EKL (HJ, KJ, MK, CSNY, BABE) 60%</t>
  </si>
  <si>
    <t>KTT40%,  GY-EKL 60%</t>
  </si>
  <si>
    <t>KTT 75-80 cm; B 65-70 cm; HJ-MK-CSNY 60-70 cm</t>
  </si>
  <si>
    <t>17,5 m2/ha</t>
  </si>
  <si>
    <t>19 m2/ha</t>
  </si>
  <si>
    <t>KTT 70 cm; B 60-65 cm; HJ-MK-CSNY 55-65 cm</t>
  </si>
  <si>
    <t>KTT 70 cm; HJ-MK-CSNY 55-65 cm</t>
  </si>
  <si>
    <t>KTT 60 cm; CS 50 cm; CSNY 50-60 cm</t>
  </si>
  <si>
    <r>
      <t>A 61/2017. (XII. 21.) FM rendelethez 10. melléklete szerinti örökerdő kezelési terv (lásd Útmutató Mellékletek)</t>
    </r>
    <r>
      <rPr>
        <b/>
        <sz val="14"/>
        <color rgb="FF0070C0"/>
        <rFont val="Calibri"/>
        <family val="2"/>
        <charset val="238"/>
        <scheme val="minor"/>
      </rPr>
      <t xml:space="preserve"> b. Erdőrészlet adatok</t>
    </r>
    <r>
      <rPr>
        <sz val="14"/>
        <color theme="1"/>
        <rFont val="Calibri"/>
        <family val="2"/>
        <charset val="238"/>
        <scheme val="minor"/>
      </rPr>
      <t xml:space="preserve"> lapjainak kitöltésére szolgál.</t>
    </r>
  </si>
  <si>
    <t>Célkörlep</t>
  </si>
  <si>
    <t>Célátmérő</t>
  </si>
  <si>
    <t>Elegyarány</t>
  </si>
  <si>
    <r>
      <t xml:space="preserve">E munkalapon csak a sárga színű bekeretezett részeket (D12:L17; C25:L28; G79; E80; H82:L82; H83; E91:F91 - </t>
    </r>
    <r>
      <rPr>
        <i/>
        <sz val="14"/>
        <rFont val="Times New Roman"/>
        <family val="1"/>
        <charset val="238"/>
      </rPr>
      <t>a cella jobb szélén lenyíló lístáról választható</t>
    </r>
    <r>
      <rPr>
        <sz val="14"/>
        <rFont val="Times New Roman"/>
        <family val="1"/>
        <charset val="238"/>
      </rPr>
      <t xml:space="preserve"> - , B92:L92; B100:L100; B103:L103 cellák és cellatartományok) kell kitölteni, a többi adat automatikusan kerül át.</t>
    </r>
  </si>
  <si>
    <t>Mintavétel sorszáma</t>
  </si>
  <si>
    <t>Mintába kerülő faegyedek darabszáma fafajok szerint</t>
  </si>
  <si>
    <t>Sávszélesség:</t>
  </si>
  <si>
    <t>Mintavétel száma:</t>
  </si>
  <si>
    <t>Utánpótlás mintakör száma:</t>
  </si>
  <si>
    <t>Utánpótlás mintakörök száma:</t>
  </si>
  <si>
    <t>Szemmel becsült átlagértékek fafajok szerint</t>
  </si>
  <si>
    <t xml:space="preserve">HF : </t>
  </si>
  <si>
    <r>
      <t xml:space="preserve">H </t>
    </r>
    <r>
      <rPr>
        <vertAlign val="subscript"/>
        <sz val="11"/>
        <color theme="1"/>
        <rFont val="Calibri"/>
        <family val="2"/>
        <charset val="238"/>
        <scheme val="minor"/>
      </rPr>
      <t>átl</t>
    </r>
    <r>
      <rPr>
        <sz val="11"/>
        <color theme="1"/>
        <rFont val="Calibri"/>
        <family val="2"/>
        <charset val="238"/>
        <scheme val="minor"/>
      </rPr>
      <t xml:space="preserve"> (m): </t>
    </r>
  </si>
  <si>
    <r>
      <t xml:space="preserve">D </t>
    </r>
    <r>
      <rPr>
        <vertAlign val="subscript"/>
        <sz val="11"/>
        <color theme="1"/>
        <rFont val="Calibri"/>
        <family val="2"/>
        <charset val="238"/>
        <scheme val="minor"/>
      </rPr>
      <t>átl</t>
    </r>
    <r>
      <rPr>
        <sz val="11"/>
        <color theme="1"/>
        <rFont val="Calibri"/>
        <family val="2"/>
        <charset val="238"/>
        <scheme val="minor"/>
      </rPr>
      <t xml:space="preserve"> (cm): </t>
    </r>
  </si>
  <si>
    <r>
      <t xml:space="preserve"> valós G (m</t>
    </r>
    <r>
      <rPr>
        <vertAlign val="superscript"/>
        <sz val="11"/>
        <color theme="1"/>
        <rFont val="Calibri"/>
        <family val="2"/>
        <charset val="238"/>
        <scheme val="minor"/>
      </rPr>
      <t>2</t>
    </r>
    <r>
      <rPr>
        <sz val="11"/>
        <color theme="1"/>
        <rFont val="Calibri"/>
        <family val="2"/>
        <charset val="238"/>
        <scheme val="minor"/>
      </rPr>
      <t xml:space="preserve">/ha) : </t>
    </r>
  </si>
  <si>
    <r>
      <t>hozzávetőleges V (m</t>
    </r>
    <r>
      <rPr>
        <vertAlign val="superscript"/>
        <sz val="11"/>
        <color theme="1"/>
        <rFont val="Calibri"/>
        <family val="2"/>
        <charset val="238"/>
        <scheme val="minor"/>
      </rPr>
      <t>3</t>
    </r>
    <r>
      <rPr>
        <sz val="11"/>
        <color theme="1"/>
        <rFont val="Calibri"/>
        <family val="2"/>
        <charset val="238"/>
        <scheme val="minor"/>
      </rPr>
      <t xml:space="preserve">/ha) : </t>
    </r>
  </si>
  <si>
    <t>hozzávetőleges N (db/ha) :</t>
  </si>
  <si>
    <t>∑</t>
  </si>
  <si>
    <t>Fafajok</t>
  </si>
  <si>
    <r>
      <t>Mért körlapösszeg (m</t>
    </r>
    <r>
      <rPr>
        <b/>
        <vertAlign val="superscript"/>
        <sz val="16"/>
        <color theme="1"/>
        <rFont val="Calibri"/>
        <family val="2"/>
        <charset val="238"/>
        <scheme val="minor"/>
      </rPr>
      <t>2</t>
    </r>
    <r>
      <rPr>
        <b/>
        <sz val="16"/>
        <color theme="1"/>
        <rFont val="Calibri"/>
        <family val="2"/>
        <charset val="238"/>
        <scheme val="minor"/>
      </rPr>
      <t xml:space="preserve">/ha):  </t>
    </r>
  </si>
  <si>
    <t>Szemmel becsült adatok</t>
  </si>
  <si>
    <r>
      <t xml:space="preserve">H </t>
    </r>
    <r>
      <rPr>
        <b/>
        <vertAlign val="subscript"/>
        <sz val="16"/>
        <color theme="1"/>
        <rFont val="Calibri"/>
        <family val="2"/>
        <charset val="238"/>
        <scheme val="minor"/>
      </rPr>
      <t>átl</t>
    </r>
    <r>
      <rPr>
        <b/>
        <sz val="16"/>
        <color theme="1"/>
        <rFont val="Calibri"/>
        <family val="2"/>
        <charset val="238"/>
        <scheme val="minor"/>
      </rPr>
      <t xml:space="preserve"> (m): </t>
    </r>
  </si>
  <si>
    <r>
      <t xml:space="preserve">D </t>
    </r>
    <r>
      <rPr>
        <b/>
        <vertAlign val="subscript"/>
        <sz val="16"/>
        <color theme="1"/>
        <rFont val="Calibri"/>
        <family val="2"/>
        <charset val="238"/>
        <scheme val="minor"/>
      </rPr>
      <t>átl</t>
    </r>
    <r>
      <rPr>
        <b/>
        <sz val="16"/>
        <color theme="1"/>
        <rFont val="Calibri"/>
        <family val="2"/>
        <charset val="238"/>
        <scheme val="minor"/>
      </rPr>
      <t xml:space="preserve"> (cm): </t>
    </r>
  </si>
  <si>
    <t>Hozzávetőlegesen becsült, tájékoztató jellegű hektáronkénti adatok</t>
  </si>
  <si>
    <t>N (db/ha) :</t>
  </si>
  <si>
    <r>
      <t>V (m</t>
    </r>
    <r>
      <rPr>
        <b/>
        <vertAlign val="superscript"/>
        <sz val="16"/>
        <color theme="1"/>
        <rFont val="Calibri"/>
        <family val="2"/>
        <charset val="238"/>
        <scheme val="minor"/>
      </rPr>
      <t>3</t>
    </r>
    <r>
      <rPr>
        <b/>
        <sz val="16"/>
        <color theme="1"/>
        <rFont val="Calibri"/>
        <family val="2"/>
        <charset val="238"/>
        <scheme val="minor"/>
      </rPr>
      <t xml:space="preserve">/ha) : </t>
    </r>
  </si>
  <si>
    <t>Elegyarány (körlapösszeg szerint):</t>
  </si>
  <si>
    <t>B -KTT</t>
  </si>
  <si>
    <t>GY - EKL</t>
  </si>
  <si>
    <t>GY - EKL (HJ, MK, CSNY)</t>
  </si>
  <si>
    <t>KTT - B</t>
  </si>
  <si>
    <t>GY - EKL (HJ, MK, CSNY, BABE)</t>
  </si>
  <si>
    <t>KTT - CS</t>
  </si>
  <si>
    <t>CS - KTT</t>
  </si>
  <si>
    <t>Célkörlap:</t>
  </si>
  <si>
    <r>
      <t>Aktuális hektáronkénti körlapösszeg (G m</t>
    </r>
    <r>
      <rPr>
        <b/>
        <i/>
        <vertAlign val="superscript"/>
        <sz val="11"/>
        <color theme="1"/>
        <rFont val="Calibri"/>
        <family val="2"/>
        <charset val="238"/>
        <scheme val="minor"/>
      </rPr>
      <t>2</t>
    </r>
    <r>
      <rPr>
        <b/>
        <i/>
        <sz val="11"/>
        <color theme="1"/>
        <rFont val="Calibri"/>
        <family val="2"/>
        <charset val="238"/>
        <scheme val="minor"/>
      </rPr>
      <t>/ha) viszonya a modellben meghatározott célállapothoz</t>
    </r>
    <r>
      <rPr>
        <i/>
        <sz val="11"/>
        <color theme="1"/>
        <rFont val="Calibri"/>
        <family val="2"/>
        <charset val="238"/>
        <scheme val="minor"/>
      </rPr>
      <t xml:space="preserve"> </t>
    </r>
  </si>
  <si>
    <t>Belenyúlásokat a bükk és kocsánytalan tölgy javára kell elvégezni.</t>
  </si>
  <si>
    <t>Pilisszentlászló 24 G</t>
  </si>
  <si>
    <r>
      <t xml:space="preserve">Ez a munkafüzet </t>
    </r>
    <r>
      <rPr>
        <b/>
        <sz val="14"/>
        <color rgb="FFFF0000"/>
        <rFont val="Times New Roman"/>
        <family val="1"/>
        <charset val="238"/>
      </rPr>
      <t>KIZÁRÓLAG</t>
    </r>
    <r>
      <rPr>
        <b/>
        <sz val="14"/>
        <rFont val="Times New Roman"/>
        <family val="1"/>
        <charset val="238"/>
      </rPr>
      <t xml:space="preserve"> az egyszerű körlapösszeg-mérés során felvett terepi adatok feldolgozására alkalmazható! </t>
    </r>
    <r>
      <rPr>
        <b/>
        <u val="double"/>
        <sz val="14"/>
        <color rgb="FFFF0000"/>
        <rFont val="Times New Roman"/>
        <family val="1"/>
        <charset val="238"/>
      </rPr>
      <t>Sávszélesség a terepi átláthatósági viszonyoktól függően: 1 vagy 2</t>
    </r>
  </si>
  <si>
    <t>Az "Alapadat", az "Eredmény", az "Eloszlás" és az "Erdőrészlet" munkalapok zároltak. Ezeken a munkalapokon csak a sárga színű cellákban lehet beírni, illetve beírást módosítani.</t>
  </si>
  <si>
    <r>
      <t>Az "Utánpótlás I" "Utánpótlás II" munkalapok nincsenek zárolva.</t>
    </r>
    <r>
      <rPr>
        <b/>
        <sz val="18"/>
        <color rgb="FFFF0000"/>
        <rFont val="Times New Roman"/>
        <family val="1"/>
        <charset val="238"/>
      </rPr>
      <t xml:space="preserve"> </t>
    </r>
    <r>
      <rPr>
        <b/>
        <sz val="22"/>
        <color rgb="FFFF0000"/>
        <rFont val="Times New Roman"/>
        <family val="1"/>
        <charset val="238"/>
      </rPr>
      <t xml:space="preserve">Fontos! </t>
    </r>
    <r>
      <rPr>
        <b/>
        <sz val="22"/>
        <color rgb="FF00B050"/>
        <rFont val="Times New Roman"/>
        <family val="1"/>
        <charset val="238"/>
      </rPr>
      <t>Ezeken a munkalapokon kizárólag a "Tartalom törlése" funkciót alkalmazzuk</t>
    </r>
    <r>
      <rPr>
        <b/>
        <sz val="22"/>
        <color theme="1"/>
        <rFont val="Times New Roman"/>
        <family val="1"/>
        <charset val="238"/>
      </rPr>
      <t>,</t>
    </r>
    <r>
      <rPr>
        <b/>
        <sz val="22"/>
        <color rgb="FFFF0000"/>
        <rFont val="Times New Roman"/>
        <family val="1"/>
        <charset val="238"/>
      </rPr>
      <t xml:space="preserve"> ne használjuk a Törlés és Beszúrás,  vagyis a sorok, oszlopok és cellák beszúrása és törlése funkciót!</t>
    </r>
    <r>
      <rPr>
        <b/>
        <sz val="14"/>
        <color theme="1"/>
        <rFont val="Times New Roman"/>
        <family val="1"/>
        <charset val="238"/>
      </rPr>
      <t xml:space="preserve"> Ez ugyanis felborítja a többi munkalap cellahivatkozásait.</t>
    </r>
  </si>
  <si>
    <r>
      <t xml:space="preserve">Az </t>
    </r>
    <r>
      <rPr>
        <b/>
        <sz val="14"/>
        <color rgb="FFFF0000"/>
        <rFont val="Times New Roman"/>
        <family val="1"/>
        <charset val="238"/>
      </rPr>
      <t>"E2:M2" cellatartományba</t>
    </r>
    <r>
      <rPr>
        <sz val="14"/>
        <rFont val="Times New Roman"/>
        <family val="1"/>
        <charset val="238"/>
      </rPr>
      <t xml:space="preserve"> beírjuk a fafajokat. </t>
    </r>
    <r>
      <rPr>
        <b/>
        <i/>
        <sz val="14"/>
        <color rgb="FFFF0000"/>
        <rFont val="Times New Roman"/>
        <family val="1"/>
        <charset val="238"/>
      </rPr>
      <t>Egy erdőrészlet (illetve területi egység) esetében összesen kilenc fafaj bevitelére van lehetőség.</t>
    </r>
    <r>
      <rPr>
        <i/>
        <sz val="14"/>
        <color rgb="FFFF0000"/>
        <rFont val="Times New Roman"/>
        <family val="1"/>
        <charset val="238"/>
      </rPr>
      <t xml:space="preserve"> </t>
    </r>
    <r>
      <rPr>
        <sz val="14"/>
        <color theme="1"/>
        <rFont val="Times New Roman"/>
        <family val="1"/>
        <charset val="238"/>
      </rPr>
      <t xml:space="preserve">Az eddigi tapasztalatok szerint ez elegendő az örökerdő faállomány-felvételeinél. Ha esetleg kilencnél több fafajt találunk, az az egy-két faegyedet írjuk át egy hozzá közeli fafajra. </t>
    </r>
    <r>
      <rPr>
        <sz val="14"/>
        <color theme="1"/>
        <rFont val="Times New Roman"/>
        <family val="1"/>
        <charset val="238"/>
      </rPr>
      <t xml:space="preserve"> </t>
    </r>
  </si>
  <si>
    <t xml:space="preserve">Az egérrel rákattintunk az adott cellára, aminek a jobb szélén egy lefelé mutató nyíl látszik. Erre rákattintva megnyílik egy gördülősáv, és onnan választjuk ki az adott fafajt. Ezt természetesen kézzel is be lehet gépelni, de kizárólag az alábbi fafaj betűkódokkal (ettől eltérő bejegyzésekkel az algoritmus nem számol): </t>
  </si>
  <si>
    <t>Az "E2:M2" cellatartományt alapvetően üresen kell tartani, vagyis az adatbeviteli munka kezdetekor a korábbi cellatartalmakat törölni kell!</t>
  </si>
  <si>
    <r>
      <t xml:space="preserve">Amennyiben a hektáronkénti törzsszámről és fakészletről </t>
    </r>
    <r>
      <rPr>
        <b/>
        <i/>
        <u val="double"/>
        <sz val="14"/>
        <color rgb="FFFF0000"/>
        <rFont val="Times New Roman"/>
        <family val="1"/>
        <charset val="238"/>
      </rPr>
      <t>hozzávetőleges</t>
    </r>
    <r>
      <rPr>
        <b/>
        <i/>
        <sz val="14"/>
        <rFont val="Times New Roman"/>
        <family val="1"/>
        <charset val="238"/>
      </rPr>
      <t xml:space="preserve"> információt szeretnénk kapni, szemmel becsüljük meg fafajonként az adott erdőrészlet (vagy területi egység)</t>
    </r>
    <r>
      <rPr>
        <b/>
        <i/>
        <sz val="14"/>
        <color rgb="FFFF0000"/>
        <rFont val="Times New Roman"/>
        <family val="1"/>
        <charset val="238"/>
      </rPr>
      <t xml:space="preserve"> főállományának </t>
    </r>
    <r>
      <rPr>
        <b/>
        <i/>
        <sz val="14"/>
        <rFont val="Times New Roman"/>
        <family val="1"/>
        <charset val="238"/>
      </rPr>
      <t>átlagos mellmagassági átmérőjét és átlagos magasságát, és a szemmel becsült adatokat a "</t>
    </r>
    <r>
      <rPr>
        <b/>
        <i/>
        <sz val="14"/>
        <color rgb="FFFF0000"/>
        <rFont val="Times New Roman"/>
        <family val="1"/>
        <charset val="238"/>
      </rPr>
      <t>Q3:Y4</t>
    </r>
    <r>
      <rPr>
        <b/>
        <i/>
        <sz val="14"/>
        <rFont val="Times New Roman"/>
        <family val="1"/>
        <charset val="238"/>
      </rPr>
      <t>" cellatartományba gépeljük be.</t>
    </r>
  </si>
  <si>
    <t>Ha nem akarjuk a hozzávetőleges törzsszám- és fatérfogat adatokat megjeleníteni, akkor töröljük ki a "Q3:Y4" cellatartományban a korábbi adatokat.</t>
  </si>
  <si>
    <r>
      <t xml:space="preserve">Ha a bevitt adatokat külön adatbázisban akarjuk tárolni, akkor az adatbevitel végeztével </t>
    </r>
    <r>
      <rPr>
        <sz val="14"/>
        <rFont val="Times New Roman"/>
        <family val="1"/>
        <charset val="238"/>
      </rPr>
      <t>egy külön fájlba ÉRTÉKKEL átmásolhatjuk.</t>
    </r>
  </si>
  <si>
    <r>
      <t>Az "</t>
    </r>
    <r>
      <rPr>
        <b/>
        <sz val="14"/>
        <color rgb="FFFF0000"/>
        <rFont val="Times New Roman"/>
        <family val="1"/>
        <charset val="238"/>
      </rPr>
      <t>Utánpótlás I</t>
    </r>
    <r>
      <rPr>
        <b/>
        <sz val="14"/>
        <rFont val="Times New Roman"/>
        <family val="1"/>
        <charset val="238"/>
      </rPr>
      <t>" munkalap</t>
    </r>
  </si>
  <si>
    <r>
      <t xml:space="preserve">E munkalap O-P-Q oszlopait értelemszerűen, az "Útmutató"-ban leírtak szerint kell kitölteni. </t>
    </r>
    <r>
      <rPr>
        <b/>
        <i/>
        <sz val="14"/>
        <rFont val="Times New Roman"/>
        <family val="1"/>
        <charset val="238"/>
      </rPr>
      <t>Az a mintakör azonosítóját minden adatsorba be kell írni!</t>
    </r>
  </si>
  <si>
    <t>Miután az adatokat begépeltük, rákattintunk az T1 cellában látható "Frissít" feliratú vezérlőgombra.</t>
  </si>
  <si>
    <r>
      <t xml:space="preserve">Az </t>
    </r>
    <r>
      <rPr>
        <b/>
        <sz val="14"/>
        <rFont val="Times New Roman"/>
        <family val="1"/>
        <charset val="238"/>
      </rPr>
      <t>Utánpótlás I.</t>
    </r>
    <r>
      <rPr>
        <sz val="14"/>
        <rFont val="Times New Roman"/>
        <family val="1"/>
        <charset val="238"/>
      </rPr>
      <t xml:space="preserve"> becslésének eredményei az erdőrészletre vonatkozóan az </t>
    </r>
    <r>
      <rPr>
        <b/>
        <sz val="14"/>
        <color rgb="FFFF0000"/>
        <rFont val="Times New Roman"/>
        <family val="1"/>
        <charset val="238"/>
      </rPr>
      <t>"Eredmény"</t>
    </r>
    <r>
      <rPr>
        <sz val="14"/>
        <rFont val="Times New Roman"/>
        <family val="1"/>
        <charset val="238"/>
      </rPr>
      <t xml:space="preserve"> munkalap </t>
    </r>
    <r>
      <rPr>
        <b/>
        <sz val="14"/>
        <color rgb="FFFF0000"/>
        <rFont val="Times New Roman"/>
        <family val="1"/>
        <charset val="238"/>
      </rPr>
      <t>B6:W76</t>
    </r>
    <r>
      <rPr>
        <sz val="14"/>
        <rFont val="Times New Roman"/>
        <family val="1"/>
        <charset val="238"/>
      </rPr>
      <t xml:space="preserve"> cellatartományában jelennek meg.</t>
    </r>
  </si>
  <si>
    <r>
      <t>Az "</t>
    </r>
    <r>
      <rPr>
        <b/>
        <sz val="14"/>
        <color rgb="FFFF0000"/>
        <rFont val="Times New Roman"/>
        <family val="1"/>
        <charset val="238"/>
      </rPr>
      <t>Utánpótlás II</t>
    </r>
    <r>
      <rPr>
        <b/>
        <sz val="14"/>
        <rFont val="Times New Roman"/>
        <family val="1"/>
        <charset val="238"/>
      </rPr>
      <t>" munkalap</t>
    </r>
  </si>
  <si>
    <r>
      <t xml:space="preserve">Ezt követően a munkalapon szereplő két kimutatás (a </t>
    </r>
    <r>
      <rPr>
        <b/>
        <sz val="14"/>
        <color rgb="FFFF0000"/>
        <rFont val="Times New Roman"/>
        <family val="1"/>
        <charset val="238"/>
      </rPr>
      <t>G:K</t>
    </r>
    <r>
      <rPr>
        <sz val="14"/>
        <rFont val="Times New Roman"/>
        <family val="1"/>
        <charset val="238"/>
      </rPr>
      <t>; illetve az</t>
    </r>
    <r>
      <rPr>
        <b/>
        <sz val="14"/>
        <color rgb="FFFF0000"/>
        <rFont val="Times New Roman"/>
        <family val="1"/>
        <charset val="238"/>
      </rPr>
      <t xml:space="preserve"> N:S</t>
    </r>
    <r>
      <rPr>
        <sz val="14"/>
        <rFont val="Times New Roman"/>
        <family val="1"/>
        <charset val="238"/>
      </rPr>
      <t xml:space="preserve"> oszloptartományban látható kimutatások) frissül, és erdőrészletenként, fafajonként és magassági osztályonként összegzi, illetve mintakörönként, fafajonként és magassági osztályonként átlagolja a három utánpótlás II. magassági osztályban az utánpótlás II. záródására vonatkozó százalék-értékeket.</t>
    </r>
  </si>
  <si>
    <r>
      <t xml:space="preserve">Az </t>
    </r>
    <r>
      <rPr>
        <b/>
        <sz val="14"/>
        <rFont val="Times New Roman"/>
        <family val="1"/>
        <charset val="238"/>
      </rPr>
      <t>Utánpótlás II.</t>
    </r>
    <r>
      <rPr>
        <sz val="14"/>
        <rFont val="Times New Roman"/>
        <family val="1"/>
        <charset val="238"/>
      </rPr>
      <t xml:space="preserve"> becslésének eredményei az erdőrészletre vonatkozóan az </t>
    </r>
    <r>
      <rPr>
        <b/>
        <sz val="14"/>
        <color rgb="FFFF0000"/>
        <rFont val="Times New Roman"/>
        <family val="1"/>
        <charset val="238"/>
      </rPr>
      <t>"Eredmény"</t>
    </r>
    <r>
      <rPr>
        <sz val="14"/>
        <rFont val="Times New Roman"/>
        <family val="1"/>
        <charset val="238"/>
      </rPr>
      <t xml:space="preserve"> munkalap </t>
    </r>
    <r>
      <rPr>
        <b/>
        <sz val="14"/>
        <color rgb="FFFF0000"/>
        <rFont val="Times New Roman"/>
        <family val="1"/>
        <charset val="238"/>
      </rPr>
      <t>C79:O84</t>
    </r>
    <r>
      <rPr>
        <sz val="14"/>
        <rFont val="Times New Roman"/>
        <family val="1"/>
        <charset val="238"/>
      </rPr>
      <t xml:space="preserve"> cellatartományában jelennek meg.</t>
    </r>
  </si>
  <si>
    <t>Ezen a munkalapon fafjonként és összesíítve jelennek meg a felvett adatokból számított értékek (hektáronkénti körlapösszeg), illetve - ha történt szembecslés az átlagos átmnérőre és magasságra, akkor a hozzávetőleges, tájékoztató jellegű törzsszám- és fakészlet-adatok.</t>
  </si>
  <si>
    <t>E munkalap adatai automatikusan képződnek.</t>
  </si>
  <si>
    <r>
      <t xml:space="preserve">E munkalapon két </t>
    </r>
    <r>
      <rPr>
        <b/>
        <sz val="14"/>
        <color rgb="FFFF0000"/>
        <rFont val="Times New Roman"/>
        <family val="1"/>
        <charset val="238"/>
      </rPr>
      <t>kördiagram</t>
    </r>
    <r>
      <rPr>
        <sz val="14"/>
        <rFont val="Times New Roman"/>
        <family val="1"/>
        <charset val="238"/>
      </rPr>
      <t xml:space="preserve"> látható, amely a hektáronkénti körlapösszeg fafjonkénti százalékos eloszlását mutatja (a diagramokon nem szerepelnek a 12 cm-nél vékonyabb mintafák adatai).</t>
    </r>
  </si>
  <si>
    <t>A baloldali diagram az általunk mért körlapösszeg-adatokat szemlélteti, a jobboldali diagram pedig az általunk választott modell elegyerány-eloszlását.</t>
  </si>
  <si>
    <t xml:space="preserve">A legördülő sáv tartalmaz egy "Saját modell" opciót is, amelyet akkor érdemes használni, ha az adott örökerdő tömbre készítettünk saját modellt. Ez esetben e munkalapon ki kell töltenünk a munkalap Z36-AB36 cellatartományát.  </t>
  </si>
  <si>
    <r>
      <t>Ha valaki saját modellt kíván alkalmazni, akkor az</t>
    </r>
    <r>
      <rPr>
        <b/>
        <sz val="14"/>
        <color rgb="FFFF0000"/>
        <rFont val="Times New Roman"/>
        <family val="1"/>
        <charset val="238"/>
      </rPr>
      <t xml:space="preserve"> Eloszlás </t>
    </r>
    <r>
      <rPr>
        <sz val="14"/>
        <rFont val="Times New Roman"/>
        <family val="1"/>
        <charset val="238"/>
      </rPr>
      <t xml:space="preserve">munkalap V1 cellájában a lenyíló listáról a "Saját modell" lehetőséget válassza, majd ugyanezen a munkalapon töltse ki a következő cellákat: Z36 (célkörlap), AA36 (célátmérő), AB36 (elegyarány). </t>
    </r>
    <r>
      <rPr>
        <b/>
        <i/>
        <sz val="14"/>
        <rFont val="Times New Roman"/>
        <family val="1"/>
        <charset val="238"/>
      </rPr>
      <t>Megjegyzés:</t>
    </r>
    <r>
      <rPr>
        <i/>
        <sz val="14"/>
        <rFont val="Times New Roman"/>
        <family val="1"/>
        <charset val="238"/>
      </rPr>
      <t xml:space="preserve"> e cellákban ugyan nem látszik a teljes beírt szöveg, de a szerkesztőlécen igen, illetve az </t>
    </r>
    <r>
      <rPr>
        <b/>
        <sz val="14"/>
        <color rgb="FFFF0000"/>
        <rFont val="Times New Roman"/>
        <family val="1"/>
        <charset val="238"/>
      </rPr>
      <t>Erdőrészlet</t>
    </r>
    <r>
      <rPr>
        <i/>
        <sz val="14"/>
        <rFont val="Times New Roman"/>
        <family val="1"/>
        <charset val="238"/>
      </rPr>
      <t xml:space="preserve"> munkalap D88:H90 cellatartományában a teljes szöveg megjelenik.</t>
    </r>
  </si>
  <si>
    <t>E munkalapon a 7-11,9 cm vastag fák szerepelnek, az Útmutató 6.4. alfezetében leírtaknak megfelelően 7 m sugarú körön belül.</t>
  </si>
  <si>
    <r>
      <t xml:space="preserve">E munkalap A-B-C-D-E oszlopait értelemszerűen, az "Útmutató"-ban leírtak szerint kell kitölteni. </t>
    </r>
    <r>
      <rPr>
        <b/>
        <i/>
        <sz val="14"/>
        <rFont val="Times New Roman"/>
        <family val="1"/>
        <charset val="238"/>
      </rPr>
      <t>Az erdőrészlet és a mintakör azonosítóját minden adatsorba be kell írni!</t>
    </r>
  </si>
  <si>
    <r>
      <t>Az "</t>
    </r>
    <r>
      <rPr>
        <b/>
        <sz val="14"/>
        <color rgb="FFFF0000"/>
        <rFont val="Times New Roman"/>
        <family val="1"/>
        <charset val="238"/>
      </rPr>
      <t>B1:B3</t>
    </r>
    <r>
      <rPr>
        <sz val="14"/>
        <rFont val="Times New Roman"/>
        <family val="1"/>
        <charset val="238"/>
      </rPr>
      <t>" cellatartományt értelemszerűen kitöltjük. (A B4 és B5 cella tartalma automatikusan képződik, az "Adatlap", illetve az "ÚtmutatóI" munkalapról. E két szám akár meg is egyezhet, ha minden körlapos felállásnál becsültünk utánpótlást.)</t>
    </r>
  </si>
  <si>
    <t>E munkalapon a 7 cm-nél vékonyabb egyedek szerepelnek, az Útmutató 6.4. alfezetében leírtaknak megfelelően, 13 m sugarú körön belül, ugyanabból a pontból, ahonnan az Utánpótlás I keretében a 7-11,9 cm vastag fákat felvételeztük.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</si>
</sst>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0.000"/>
    <numFmt numFmtId="165" formatCode="0.0"/>
    <numFmt numFmtId="166" formatCode="0.0_ _ _)"/>
    <numFmt numFmtId="167" formatCode="#,##0_ _ _)"/>
    <numFmt numFmtId="168" formatCode="#,##0_ _)"/>
    <numFmt numFmtId="169" formatCode="0.00_ _ _)"/>
    <numFmt numFmtId="170" formatCode="@_ _)"/>
    <numFmt numFmtId="171" formatCode="_ _ _ @"/>
    <numFmt numFmtId="172" formatCode="0%_ _ _)"/>
    <numFmt numFmtId="173" formatCode="0.0_ _)"/>
    <numFmt numFmtId="174" formatCode="0%_)"/>
  </numFmts>
  <fonts count="62">
    <font>
      <sz val="11"/>
      <color theme="1"/>
      <name val="Calibri"/>
      <family val="2"/>
      <charset val="238"/>
      <scheme val="minor"/>
    </font>
    <font>
      <b/>
      <sz val="11"/>
      <color theme="1"/>
      <name val="Calibri"/>
      <family val="2"/>
      <charset val="238"/>
      <scheme val="minor"/>
    </font>
    <font>
      <sz val="14"/>
      <color theme="1"/>
      <name val="Calibri"/>
      <family val="2"/>
      <charset val="238"/>
      <scheme val="minor"/>
    </font>
    <font>
      <sz val="16"/>
      <color theme="1"/>
      <name val="Calibri"/>
      <family val="2"/>
      <charset val="238"/>
      <scheme val="minor"/>
    </font>
    <font>
      <sz val="12"/>
      <color theme="1"/>
      <name val="Calibri"/>
      <family val="2"/>
      <charset val="238"/>
      <scheme val="minor"/>
    </font>
    <font>
      <b/>
      <sz val="14"/>
      <color theme="1"/>
      <name val="Calibri"/>
      <family val="2"/>
      <charset val="238"/>
      <scheme val="minor"/>
    </font>
    <font>
      <sz val="11"/>
      <color theme="1"/>
      <name val="Calibri"/>
      <family val="2"/>
      <charset val="238"/>
      <scheme val="minor"/>
    </font>
    <font>
      <b/>
      <sz val="16"/>
      <color theme="1"/>
      <name val="Calibri"/>
      <family val="2"/>
      <charset val="238"/>
      <scheme val="minor"/>
    </font>
    <font>
      <sz val="10"/>
      <name val="Arial"/>
      <family val="2"/>
      <charset val="238"/>
    </font>
    <font>
      <b/>
      <vertAlign val="superscript"/>
      <sz val="14"/>
      <color theme="1"/>
      <name val="Calibri"/>
      <family val="2"/>
      <charset val="238"/>
      <scheme val="minor"/>
    </font>
    <font>
      <sz val="14"/>
      <name val="Times New Roman"/>
      <family val="1"/>
      <charset val="238"/>
    </font>
    <font>
      <b/>
      <i/>
      <sz val="14"/>
      <name val="Times New Roman"/>
      <family val="1"/>
      <charset val="238"/>
    </font>
    <font>
      <b/>
      <sz val="14"/>
      <name val="Times New Roman"/>
      <family val="1"/>
      <charset val="238"/>
    </font>
    <font>
      <sz val="14"/>
      <color theme="6" tint="-0.499984740745262"/>
      <name val="Times New Roman"/>
      <family val="1"/>
      <charset val="238"/>
    </font>
    <font>
      <i/>
      <sz val="14"/>
      <name val="Times New Roman"/>
      <family val="1"/>
      <charset val="238"/>
    </font>
    <font>
      <b/>
      <i/>
      <sz val="14"/>
      <color rgb="FFFF0000"/>
      <name val="Times New Roman"/>
      <family val="1"/>
      <charset val="238"/>
    </font>
    <font>
      <b/>
      <sz val="14"/>
      <color rgb="FFFF0000"/>
      <name val="Times New Roman"/>
      <family val="1"/>
      <charset val="238"/>
    </font>
    <font>
      <b/>
      <sz val="10"/>
      <color theme="1"/>
      <name val="Calibri"/>
      <family val="2"/>
      <charset val="238"/>
      <scheme val="minor"/>
    </font>
    <font>
      <b/>
      <vertAlign val="superscript"/>
      <sz val="10"/>
      <color theme="1"/>
      <name val="Calibri"/>
      <family val="2"/>
      <charset val="238"/>
      <scheme val="minor"/>
    </font>
    <font>
      <b/>
      <sz val="12"/>
      <color theme="1"/>
      <name val="Calibri"/>
      <family val="2"/>
      <charset val="238"/>
      <scheme val="minor"/>
    </font>
    <font>
      <i/>
      <sz val="14"/>
      <color theme="1"/>
      <name val="Calibri"/>
      <family val="2"/>
      <charset val="238"/>
      <scheme val="minor"/>
    </font>
    <font>
      <i/>
      <sz val="12"/>
      <color theme="1"/>
      <name val="Calibri"/>
      <family val="2"/>
      <charset val="238"/>
      <scheme val="minor"/>
    </font>
    <font>
      <b/>
      <i/>
      <sz val="12"/>
      <color theme="1"/>
      <name val="Calibri"/>
      <family val="2"/>
      <charset val="238"/>
      <scheme val="minor"/>
    </font>
    <font>
      <sz val="14"/>
      <color theme="1"/>
      <name val="Times New Roman"/>
      <family val="1"/>
      <charset val="238"/>
    </font>
    <font>
      <sz val="10"/>
      <color theme="1"/>
      <name val="Calibri"/>
      <family val="2"/>
      <charset val="238"/>
      <scheme val="minor"/>
    </font>
    <font>
      <sz val="11"/>
      <color rgb="FF000000"/>
      <name val="Calibri"/>
      <family val="2"/>
      <charset val="238"/>
    </font>
    <font>
      <b/>
      <u/>
      <sz val="14"/>
      <name val="Times New Roman"/>
      <family val="1"/>
      <charset val="238"/>
    </font>
    <font>
      <b/>
      <u val="double"/>
      <sz val="14"/>
      <color rgb="FFFF0000"/>
      <name val="Times New Roman"/>
      <family val="1"/>
      <charset val="238"/>
    </font>
    <font>
      <b/>
      <i/>
      <u/>
      <sz val="14"/>
      <color rgb="FFFF0000"/>
      <name val="Times New Roman"/>
      <family val="1"/>
      <charset val="238"/>
    </font>
    <font>
      <b/>
      <sz val="22"/>
      <color rgb="FFFF0000"/>
      <name val="Times New Roman"/>
      <family val="1"/>
      <charset val="238"/>
    </font>
    <font>
      <b/>
      <sz val="14"/>
      <color theme="1"/>
      <name val="Times New Roman"/>
      <family val="1"/>
      <charset val="238"/>
    </font>
    <font>
      <b/>
      <sz val="18"/>
      <color rgb="FFFF0000"/>
      <name val="Times New Roman"/>
      <family val="1"/>
      <charset val="238"/>
    </font>
    <font>
      <b/>
      <sz val="22"/>
      <color rgb="FF00B050"/>
      <name val="Times New Roman"/>
      <family val="1"/>
      <charset val="238"/>
    </font>
    <font>
      <b/>
      <sz val="22"/>
      <color theme="1"/>
      <name val="Times New Roman"/>
      <family val="1"/>
      <charset val="238"/>
    </font>
    <font>
      <i/>
      <sz val="14"/>
      <color rgb="FFFF0000"/>
      <name val="Times New Roman"/>
      <family val="1"/>
      <charset val="238"/>
    </font>
    <font>
      <b/>
      <vertAlign val="subscript"/>
      <sz val="14"/>
      <color theme="1"/>
      <name val="Calibri"/>
      <family val="2"/>
      <charset val="238"/>
      <scheme val="minor"/>
    </font>
    <font>
      <i/>
      <sz val="11"/>
      <color theme="1"/>
      <name val="Calibri"/>
      <family val="2"/>
      <charset val="238"/>
      <scheme val="minor"/>
    </font>
    <font>
      <b/>
      <vertAlign val="subscript"/>
      <sz val="11"/>
      <color theme="1"/>
      <name val="Calibri"/>
      <family val="2"/>
      <charset val="238"/>
      <scheme val="minor"/>
    </font>
    <font>
      <b/>
      <sz val="11"/>
      <color rgb="FFFF0000"/>
      <name val="Calibri"/>
      <family val="2"/>
      <charset val="238"/>
      <scheme val="minor"/>
    </font>
    <font>
      <b/>
      <i/>
      <sz val="11"/>
      <color theme="1"/>
      <name val="Calibri"/>
      <family val="2"/>
      <charset val="238"/>
      <scheme val="minor"/>
    </font>
    <font>
      <vertAlign val="superscript"/>
      <sz val="11"/>
      <color theme="1"/>
      <name val="Calibri"/>
      <family val="2"/>
      <charset val="238"/>
      <scheme val="minor"/>
    </font>
    <font>
      <b/>
      <i/>
      <vertAlign val="superscript"/>
      <sz val="11"/>
      <color theme="1"/>
      <name val="Calibri"/>
      <family val="2"/>
      <charset val="238"/>
      <scheme val="minor"/>
    </font>
    <font>
      <i/>
      <vertAlign val="subscript"/>
      <sz val="11"/>
      <color theme="1"/>
      <name val="Calibri"/>
      <family val="2"/>
      <charset val="238"/>
      <scheme val="minor"/>
    </font>
    <font>
      <b/>
      <sz val="14"/>
      <color rgb="FF2F5496"/>
      <name val="Calibri Light"/>
      <family val="2"/>
      <charset val="238"/>
    </font>
    <font>
      <b/>
      <sz val="7"/>
      <color rgb="FF2F5496"/>
      <name val="Times New Roman"/>
      <family val="1"/>
      <charset val="238"/>
    </font>
    <font>
      <sz val="11"/>
      <color theme="1"/>
      <name val="Noto Sans Symbols"/>
    </font>
    <font>
      <sz val="7"/>
      <color theme="1"/>
      <name val="Times New Roman"/>
      <family val="1"/>
      <charset val="238"/>
    </font>
    <font>
      <sz val="11"/>
      <color theme="1"/>
      <name val="Calibri"/>
      <family val="2"/>
      <charset val="238"/>
    </font>
    <font>
      <sz val="12"/>
      <color theme="1"/>
      <name val="Noto Sans Symbols"/>
    </font>
    <font>
      <sz val="11"/>
      <color theme="1"/>
      <name val="Noto Sans Symbols"/>
      <charset val="238"/>
    </font>
    <font>
      <b/>
      <sz val="11"/>
      <color theme="1"/>
      <name val="Noto Sans Symbols"/>
      <charset val="238"/>
    </font>
    <font>
      <sz val="13"/>
      <color theme="1"/>
      <name val="Calibri"/>
      <family val="2"/>
      <charset val="238"/>
      <scheme val="minor"/>
    </font>
    <font>
      <sz val="10"/>
      <color rgb="FF000000"/>
      <name val="Arial"/>
      <family val="2"/>
      <charset val="238"/>
    </font>
    <font>
      <sz val="11"/>
      <color theme="1"/>
      <name val="Symbol"/>
      <family val="1"/>
      <charset val="2"/>
    </font>
    <font>
      <i/>
      <vertAlign val="superscript"/>
      <sz val="11"/>
      <color theme="1"/>
      <name val="Calibri"/>
      <family val="2"/>
      <charset val="238"/>
      <scheme val="minor"/>
    </font>
    <font>
      <i/>
      <sz val="10"/>
      <color theme="1"/>
      <name val="Calibri"/>
      <family val="2"/>
      <charset val="238"/>
      <scheme val="minor"/>
    </font>
    <font>
      <b/>
      <sz val="14"/>
      <color rgb="FF0070C0"/>
      <name val="Calibri"/>
      <family val="2"/>
      <charset val="238"/>
      <scheme val="minor"/>
    </font>
    <font>
      <vertAlign val="subscript"/>
      <sz val="11"/>
      <color theme="1"/>
      <name val="Calibri"/>
      <family val="2"/>
      <charset val="238"/>
      <scheme val="minor"/>
    </font>
    <font>
      <b/>
      <vertAlign val="superscript"/>
      <sz val="16"/>
      <color theme="1"/>
      <name val="Calibri"/>
      <family val="2"/>
      <charset val="238"/>
      <scheme val="minor"/>
    </font>
    <font>
      <b/>
      <sz val="16"/>
      <color theme="1"/>
      <name val="Calibri"/>
      <family val="2"/>
      <charset val="238"/>
    </font>
    <font>
      <b/>
      <vertAlign val="subscript"/>
      <sz val="16"/>
      <color theme="1"/>
      <name val="Calibri"/>
      <family val="2"/>
      <charset val="238"/>
      <scheme val="minor"/>
    </font>
    <font>
      <b/>
      <i/>
      <u val="double"/>
      <sz val="14"/>
      <color rgb="FFFF0000"/>
      <name val="Times New Roman"/>
      <family val="1"/>
      <charset val="238"/>
    </font>
  </fonts>
  <fills count="1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
      <patternFill patternType="solid">
        <fgColor indexed="13"/>
        <bgColor indexed="64"/>
      </patternFill>
    </fill>
    <fill>
      <patternFill patternType="solid">
        <fgColor rgb="FFFFFF99"/>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rgb="FFFFFF85"/>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FFFFFF"/>
        <bgColor indexed="64"/>
      </patternFill>
    </fill>
  </fills>
  <borders count="60">
    <border>
      <left/>
      <right/>
      <top/>
      <bottom/>
      <diagonal/>
    </border>
    <border>
      <left style="thin">
        <color auto="1"/>
      </left>
      <right style="thin">
        <color auto="1"/>
      </right>
      <top style="medium">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bottom/>
      <diagonal/>
    </border>
    <border>
      <left style="thin">
        <color auto="1"/>
      </left>
      <right style="thin">
        <color auto="1"/>
      </right>
      <top style="medium">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bottom style="thin">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thin">
        <color auto="1"/>
      </bottom>
      <diagonal/>
    </border>
    <border>
      <left style="medium">
        <color auto="1"/>
      </left>
      <right style="thin">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style="medium">
        <color auto="1"/>
      </top>
      <bottom/>
      <diagonal/>
    </border>
    <border>
      <left style="medium">
        <color auto="1"/>
      </left>
      <right/>
      <top style="thin">
        <color auto="1"/>
      </top>
      <bottom style="medium">
        <color auto="1"/>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ck">
        <color auto="1"/>
      </left>
      <right style="thick">
        <color auto="1"/>
      </right>
      <top style="medium">
        <color auto="1"/>
      </top>
      <bottom style="medium">
        <color auto="1"/>
      </bottom>
      <diagonal/>
    </border>
    <border>
      <left/>
      <right/>
      <top style="thick">
        <color auto="1"/>
      </top>
      <bottom style="thick">
        <color auto="1"/>
      </bottom>
      <diagonal/>
    </border>
    <border>
      <left/>
      <right style="medium">
        <color indexed="64"/>
      </right>
      <top style="medium">
        <color indexed="64"/>
      </top>
      <bottom style="medium">
        <color indexed="64"/>
      </bottom>
      <diagonal/>
    </border>
    <border>
      <left/>
      <right/>
      <top style="thick">
        <color auto="1"/>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diagonal/>
    </border>
    <border>
      <left/>
      <right style="thick">
        <color auto="1"/>
      </right>
      <top style="medium">
        <color auto="1"/>
      </top>
      <bottom style="medium">
        <color auto="1"/>
      </bottom>
      <diagonal/>
    </border>
    <border>
      <left/>
      <right style="thin">
        <color auto="1"/>
      </right>
      <top style="medium">
        <color auto="1"/>
      </top>
      <bottom/>
      <diagonal/>
    </border>
    <border>
      <left style="thin">
        <color auto="1"/>
      </left>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dotted">
        <color indexed="64"/>
      </bottom>
      <diagonal/>
    </border>
    <border>
      <left style="medium">
        <color auto="1"/>
      </left>
      <right/>
      <top/>
      <bottom style="thin">
        <color auto="1"/>
      </bottom>
      <diagonal/>
    </border>
    <border>
      <left/>
      <right style="medium">
        <color auto="1"/>
      </right>
      <top/>
      <bottom style="thin">
        <color auto="1"/>
      </bottom>
      <diagonal/>
    </border>
  </borders>
  <cellStyleXfs count="4">
    <xf numFmtId="0" fontId="0" fillId="0" borderId="0"/>
    <xf numFmtId="9" fontId="6" fillId="0" borderId="0" applyFont="0" applyFill="0" applyBorder="0" applyAlignment="0" applyProtection="0"/>
    <xf numFmtId="0" fontId="8" fillId="0" borderId="0"/>
    <xf numFmtId="0" fontId="10" fillId="0" borderId="0"/>
  </cellStyleXfs>
  <cellXfs count="372">
    <xf numFmtId="0" fontId="0" fillId="0" borderId="0" xfId="0"/>
    <xf numFmtId="0" fontId="2" fillId="0" borderId="0" xfId="0" applyFont="1"/>
    <xf numFmtId="0" fontId="1" fillId="0" borderId="0" xfId="0" applyFont="1"/>
    <xf numFmtId="0" fontId="3" fillId="0" borderId="0" xfId="0" applyFont="1"/>
    <xf numFmtId="0" fontId="3" fillId="0" borderId="0" xfId="0" applyFont="1" applyAlignment="1">
      <alignment horizontal="center" vertical="center"/>
    </xf>
    <xf numFmtId="0" fontId="4" fillId="0" borderId="0" xfId="0" applyFont="1"/>
    <xf numFmtId="0" fontId="5" fillId="0" borderId="0" xfId="0" applyFont="1"/>
    <xf numFmtId="0" fontId="5" fillId="0" borderId="9" xfId="0" applyFont="1" applyBorder="1" applyAlignment="1">
      <alignment horizontal="center"/>
    </xf>
    <xf numFmtId="0" fontId="4" fillId="0" borderId="0" xfId="0" applyFont="1" applyAlignment="1">
      <alignment horizontal="center" vertical="center"/>
    </xf>
    <xf numFmtId="165" fontId="0" fillId="0" borderId="0" xfId="0" applyNumberFormat="1"/>
    <xf numFmtId="2" fontId="0" fillId="0" borderId="0" xfId="0" applyNumberFormat="1"/>
    <xf numFmtId="0" fontId="8" fillId="6" borderId="0" xfId="2" applyFill="1"/>
    <xf numFmtId="0" fontId="8" fillId="0" borderId="0" xfId="2"/>
    <xf numFmtId="0" fontId="8" fillId="0" borderId="0" xfId="2" applyFill="1"/>
    <xf numFmtId="165" fontId="8" fillId="0" borderId="0" xfId="2" quotePrefix="1" applyNumberFormat="1" applyFill="1" applyAlignment="1">
      <alignment horizontal="left"/>
    </xf>
    <xf numFmtId="165" fontId="8" fillId="0" borderId="0" xfId="2" applyNumberFormat="1" applyFill="1" applyAlignment="1">
      <alignment horizontal="left"/>
    </xf>
    <xf numFmtId="165" fontId="8" fillId="0" borderId="0" xfId="2" applyNumberFormat="1" applyFill="1"/>
    <xf numFmtId="2" fontId="8" fillId="6" borderId="0" xfId="2" applyNumberFormat="1" applyFill="1"/>
    <xf numFmtId="0" fontId="10" fillId="0" borderId="0" xfId="3" applyFont="1"/>
    <xf numFmtId="0" fontId="10" fillId="0" borderId="0" xfId="3"/>
    <xf numFmtId="0" fontId="11" fillId="0" borderId="0" xfId="3" applyFont="1" applyAlignment="1">
      <alignment horizontal="right"/>
    </xf>
    <xf numFmtId="0" fontId="10" fillId="0" borderId="0" xfId="3" applyAlignment="1">
      <alignment horizontal="right"/>
    </xf>
    <xf numFmtId="0" fontId="12" fillId="7" borderId="38" xfId="3" applyFont="1" applyFill="1" applyBorder="1" applyAlignment="1">
      <alignment vertical="center"/>
    </xf>
    <xf numFmtId="0" fontId="10" fillId="7" borderId="38" xfId="3" applyFill="1" applyBorder="1" applyAlignment="1">
      <alignment vertical="center"/>
    </xf>
    <xf numFmtId="0" fontId="13" fillId="7" borderId="38" xfId="3" applyFont="1" applyFill="1" applyBorder="1" applyAlignment="1">
      <alignment vertical="center"/>
    </xf>
    <xf numFmtId="0" fontId="10" fillId="0" borderId="0" xfId="3" applyAlignment="1">
      <alignment vertical="center"/>
    </xf>
    <xf numFmtId="0" fontId="12" fillId="0" borderId="0" xfId="3" applyFont="1" applyFill="1" applyBorder="1" applyAlignment="1">
      <alignment vertical="center"/>
    </xf>
    <xf numFmtId="0" fontId="10" fillId="0" borderId="0" xfId="3" applyFill="1" applyBorder="1" applyAlignment="1">
      <alignment vertical="center"/>
    </xf>
    <xf numFmtId="0" fontId="13" fillId="0" borderId="0" xfId="3" applyFont="1" applyFill="1" applyBorder="1" applyAlignment="1">
      <alignment vertical="center"/>
    </xf>
    <xf numFmtId="0" fontId="10" fillId="0" borderId="0" xfId="3" applyFill="1" applyAlignment="1">
      <alignment vertical="center"/>
    </xf>
    <xf numFmtId="0" fontId="10" fillId="0" borderId="0" xfId="3" applyFill="1" applyBorder="1" applyAlignment="1">
      <alignment horizontal="left" vertical="center" wrapText="1"/>
    </xf>
    <xf numFmtId="0" fontId="10" fillId="0" borderId="0" xfId="3" applyFill="1" applyBorder="1" applyAlignment="1">
      <alignment horizontal="left" vertical="center"/>
    </xf>
    <xf numFmtId="0" fontId="12" fillId="0" borderId="0" xfId="3" applyFont="1" applyFill="1" applyBorder="1" applyAlignment="1">
      <alignment vertical="center" wrapText="1"/>
    </xf>
    <xf numFmtId="0" fontId="10" fillId="0" borderId="0" xfId="3" applyFill="1" applyAlignment="1">
      <alignment vertical="center" wrapText="1"/>
    </xf>
    <xf numFmtId="0" fontId="10" fillId="0" borderId="0" xfId="3" applyFill="1" applyBorder="1" applyAlignment="1">
      <alignment vertical="center" wrapText="1"/>
    </xf>
    <xf numFmtId="0" fontId="13" fillId="0" borderId="0" xfId="3" applyFont="1" applyFill="1" applyBorder="1" applyAlignment="1">
      <alignment horizontal="left" vertical="center"/>
    </xf>
    <xf numFmtId="0" fontId="12" fillId="0" borderId="0" xfId="3" applyFont="1" applyFill="1" applyBorder="1" applyAlignment="1">
      <alignment horizontal="left" vertical="top" wrapText="1"/>
    </xf>
    <xf numFmtId="0" fontId="7" fillId="0" borderId="0" xfId="0" applyFont="1"/>
    <xf numFmtId="0" fontId="12" fillId="0" borderId="0" xfId="3" applyFont="1" applyFill="1" applyBorder="1" applyAlignment="1"/>
    <xf numFmtId="0" fontId="10" fillId="0" borderId="0" xfId="3" applyFill="1" applyAlignment="1"/>
    <xf numFmtId="0" fontId="1" fillId="0" borderId="19" xfId="0" applyFont="1" applyBorder="1"/>
    <xf numFmtId="0" fontId="0" fillId="0" borderId="0" xfId="0" pivotButton="1"/>
    <xf numFmtId="0" fontId="8" fillId="2" borderId="0" xfId="2" applyFill="1"/>
    <xf numFmtId="165" fontId="8" fillId="2" borderId="0" xfId="2" applyNumberFormat="1" applyFill="1"/>
    <xf numFmtId="0" fontId="0" fillId="0" borderId="0" xfId="0" applyAlignment="1">
      <alignment horizontal="right"/>
    </xf>
    <xf numFmtId="0" fontId="5" fillId="0" borderId="0" xfId="0" applyFont="1" applyBorder="1" applyAlignment="1">
      <alignment horizontal="center" vertical="center"/>
    </xf>
    <xf numFmtId="1" fontId="5" fillId="0" borderId="0" xfId="0" quotePrefix="1" applyNumberFormat="1" applyFont="1" applyBorder="1" applyAlignment="1">
      <alignment horizontal="center" vertical="center"/>
    </xf>
    <xf numFmtId="0" fontId="5" fillId="0" borderId="0" xfId="0" applyFont="1" applyBorder="1"/>
    <xf numFmtId="0" fontId="5" fillId="0" borderId="2" xfId="0" applyFont="1" applyBorder="1" applyAlignment="1">
      <alignment horizontal="right"/>
    </xf>
    <xf numFmtId="0" fontId="5" fillId="0" borderId="3" xfId="0" applyFont="1" applyBorder="1" applyAlignment="1">
      <alignment horizontal="right"/>
    </xf>
    <xf numFmtId="167" fontId="2" fillId="0" borderId="17" xfId="0" applyNumberFormat="1" applyFont="1" applyBorder="1" applyAlignment="1">
      <alignment horizontal="right"/>
    </xf>
    <xf numFmtId="167" fontId="2" fillId="0" borderId="6" xfId="0" applyNumberFormat="1" applyFont="1" applyBorder="1" applyAlignment="1">
      <alignment horizontal="right"/>
    </xf>
    <xf numFmtId="167" fontId="2" fillId="0" borderId="6" xfId="0" applyNumberFormat="1" applyFont="1" applyFill="1" applyBorder="1" applyAlignment="1">
      <alignment horizontal="right"/>
    </xf>
    <xf numFmtId="167" fontId="2" fillId="0" borderId="11" xfId="0" applyNumberFormat="1" applyFont="1" applyFill="1" applyBorder="1" applyAlignment="1">
      <alignment horizontal="right"/>
    </xf>
    <xf numFmtId="1" fontId="2" fillId="0" borderId="24" xfId="0" quotePrefix="1" applyNumberFormat="1" applyFont="1" applyBorder="1" applyAlignment="1">
      <alignment horizontal="center" vertical="center"/>
    </xf>
    <xf numFmtId="1" fontId="2" fillId="0" borderId="21" xfId="0" quotePrefix="1" applyNumberFormat="1" applyFont="1" applyBorder="1" applyAlignment="1">
      <alignment horizontal="center" vertical="center"/>
    </xf>
    <xf numFmtId="1" fontId="2" fillId="0" borderId="22" xfId="0" quotePrefix="1" applyNumberFormat="1" applyFont="1" applyBorder="1" applyAlignment="1">
      <alignment horizontal="center" vertical="center"/>
    </xf>
    <xf numFmtId="167" fontId="5" fillId="0" borderId="0" xfId="0" applyNumberFormat="1" applyFont="1" applyBorder="1" applyAlignment="1">
      <alignment horizontal="right"/>
    </xf>
    <xf numFmtId="166" fontId="5" fillId="0" borderId="0" xfId="0" applyNumberFormat="1" applyFont="1" applyBorder="1"/>
    <xf numFmtId="167" fontId="5" fillId="0" borderId="41" xfId="0" applyNumberFormat="1" applyFont="1" applyBorder="1" applyAlignment="1">
      <alignment horizontal="right"/>
    </xf>
    <xf numFmtId="166" fontId="5" fillId="0" borderId="42" xfId="0" applyNumberFormat="1" applyFont="1" applyBorder="1"/>
    <xf numFmtId="0" fontId="17" fillId="0" borderId="11" xfId="0" applyFont="1" applyBorder="1" applyAlignment="1">
      <alignment horizontal="center"/>
    </xf>
    <xf numFmtId="164" fontId="8" fillId="0" borderId="0" xfId="2" applyNumberFormat="1"/>
    <xf numFmtId="0" fontId="0" fillId="2" borderId="0" xfId="0" applyFill="1"/>
    <xf numFmtId="169" fontId="2" fillId="0" borderId="8" xfId="0" applyNumberFormat="1" applyFont="1" applyBorder="1" applyAlignment="1">
      <alignment horizontal="right"/>
    </xf>
    <xf numFmtId="169" fontId="2" fillId="0" borderId="5" xfId="0" applyNumberFormat="1" applyFont="1" applyBorder="1" applyAlignment="1">
      <alignment horizontal="right"/>
    </xf>
    <xf numFmtId="169" fontId="2" fillId="0" borderId="9" xfId="0" applyNumberFormat="1" applyFont="1" applyBorder="1" applyAlignment="1">
      <alignment horizontal="right"/>
    </xf>
    <xf numFmtId="169" fontId="5" fillId="0" borderId="42" xfId="0" applyNumberFormat="1" applyFont="1" applyBorder="1"/>
    <xf numFmtId="0" fontId="0" fillId="0" borderId="0" xfId="0" applyFill="1"/>
    <xf numFmtId="0" fontId="12" fillId="0" borderId="0" xfId="3" applyFont="1" applyFill="1" applyBorder="1" applyAlignment="1">
      <alignment horizontal="left" vertical="top" wrapText="1"/>
    </xf>
    <xf numFmtId="0" fontId="5" fillId="0" borderId="4" xfId="0" applyFont="1" applyBorder="1" applyAlignment="1">
      <alignment horizontal="center"/>
    </xf>
    <xf numFmtId="0" fontId="5" fillId="0" borderId="6" xfId="0" applyFont="1" applyBorder="1" applyAlignment="1">
      <alignment horizontal="center"/>
    </xf>
    <xf numFmtId="168" fontId="5" fillId="0" borderId="0" xfId="0" applyNumberFormat="1" applyFont="1" applyFill="1" applyBorder="1"/>
    <xf numFmtId="165" fontId="5" fillId="0" borderId="0" xfId="0" applyNumberFormat="1" applyFont="1" applyFill="1" applyBorder="1"/>
    <xf numFmtId="0" fontId="19" fillId="0" borderId="0" xfId="0" applyFont="1"/>
    <xf numFmtId="0" fontId="20" fillId="0" borderId="0" xfId="0" applyFont="1"/>
    <xf numFmtId="170" fontId="19" fillId="0" borderId="0" xfId="0" applyNumberFormat="1" applyFont="1" applyAlignment="1">
      <alignment horizontal="right"/>
    </xf>
    <xf numFmtId="170" fontId="19" fillId="0" borderId="0" xfId="0" applyNumberFormat="1" applyFont="1"/>
    <xf numFmtId="170" fontId="1" fillId="0" borderId="0" xfId="0" applyNumberFormat="1" applyFont="1"/>
    <xf numFmtId="171" fontId="22" fillId="0" borderId="0" xfId="0" applyNumberFormat="1" applyFont="1" applyAlignment="1">
      <alignment horizontal="left"/>
    </xf>
    <xf numFmtId="170" fontId="21" fillId="0" borderId="0" xfId="0" applyNumberFormat="1" applyFont="1" applyAlignment="1">
      <alignment horizontal="right"/>
    </xf>
    <xf numFmtId="0" fontId="10" fillId="0" borderId="0" xfId="3" applyFont="1" applyFill="1" applyBorder="1" applyAlignment="1">
      <alignment vertical="top" wrapText="1"/>
    </xf>
    <xf numFmtId="0" fontId="0" fillId="0" borderId="0" xfId="0" applyProtection="1">
      <protection locked="0"/>
    </xf>
    <xf numFmtId="0" fontId="7" fillId="2" borderId="19" xfId="0" applyFont="1" applyFill="1" applyBorder="1" applyProtection="1">
      <protection locked="0"/>
    </xf>
    <xf numFmtId="0" fontId="0" fillId="0" borderId="0" xfId="0" applyAlignment="1">
      <alignment horizontal="center"/>
    </xf>
    <xf numFmtId="14" fontId="4" fillId="0" borderId="0" xfId="0" applyNumberFormat="1" applyFont="1"/>
    <xf numFmtId="1" fontId="0" fillId="0" borderId="0" xfId="0" applyNumberFormat="1"/>
    <xf numFmtId="0" fontId="0" fillId="0" borderId="0" xfId="0" applyAlignment="1">
      <alignment vertical="center"/>
    </xf>
    <xf numFmtId="0" fontId="1" fillId="0" borderId="19" xfId="0" applyFont="1" applyBorder="1" applyAlignment="1">
      <alignment horizontal="center" vertical="center"/>
    </xf>
    <xf numFmtId="0" fontId="1" fillId="0" borderId="19" xfId="0" applyFont="1" applyBorder="1" applyAlignment="1">
      <alignment horizontal="center" vertical="center" wrapText="1"/>
    </xf>
    <xf numFmtId="1" fontId="0" fillId="0" borderId="0" xfId="0" pivotButton="1" applyNumberFormat="1"/>
    <xf numFmtId="1" fontId="0" fillId="0" borderId="0" xfId="0" pivotButton="1" applyNumberFormat="1" applyAlignment="1">
      <alignment horizontal="left" vertical="center"/>
    </xf>
    <xf numFmtId="1" fontId="0" fillId="0" borderId="0" xfId="0" applyNumberFormat="1" applyAlignment="1">
      <alignment horizontal="left" vertical="center"/>
    </xf>
    <xf numFmtId="1" fontId="24" fillId="0" borderId="0" xfId="0" pivotButton="1" applyNumberFormat="1" applyFont="1" applyAlignment="1">
      <alignment horizontal="center" vertical="center"/>
    </xf>
    <xf numFmtId="0" fontId="0" fillId="0" borderId="0" xfId="0" pivotButton="1" applyAlignment="1">
      <alignment vertical="center"/>
    </xf>
    <xf numFmtId="0" fontId="12" fillId="0" borderId="0" xfId="3" applyFont="1" applyFill="1" applyBorder="1" applyAlignment="1">
      <alignment horizontal="left" vertical="top" wrapText="1"/>
    </xf>
    <xf numFmtId="0" fontId="10" fillId="0" borderId="0" xfId="3" applyFont="1" applyFill="1" applyBorder="1" applyAlignment="1">
      <alignment horizontal="left" vertical="top" wrapText="1"/>
    </xf>
    <xf numFmtId="0" fontId="15" fillId="0" borderId="0" xfId="3" applyFont="1" applyFill="1" applyBorder="1" applyAlignment="1">
      <alignment horizontal="left" vertical="center"/>
    </xf>
    <xf numFmtId="1" fontId="2" fillId="0" borderId="20" xfId="0" quotePrefix="1" applyNumberFormat="1" applyFont="1" applyBorder="1" applyAlignment="1">
      <alignment horizontal="center" vertical="center"/>
    </xf>
    <xf numFmtId="167" fontId="2" fillId="0" borderId="45" xfId="0" applyNumberFormat="1" applyFont="1" applyBorder="1" applyAlignment="1">
      <alignment horizontal="right"/>
    </xf>
    <xf numFmtId="169" fontId="2" fillId="0" borderId="13" xfId="0" applyNumberFormat="1" applyFont="1" applyBorder="1" applyAlignment="1">
      <alignment horizontal="right"/>
    </xf>
    <xf numFmtId="0" fontId="2" fillId="0" borderId="0" xfId="0" applyFont="1" applyProtection="1">
      <protection locked="0"/>
    </xf>
    <xf numFmtId="0" fontId="1" fillId="2" borderId="13" xfId="0" applyFont="1" applyFill="1" applyBorder="1" applyProtection="1">
      <protection locked="0"/>
    </xf>
    <xf numFmtId="0" fontId="1" fillId="2" borderId="13" xfId="0" applyFont="1" applyFill="1" applyBorder="1" applyAlignment="1" applyProtection="1">
      <alignment horizontal="center"/>
      <protection locked="0"/>
    </xf>
    <xf numFmtId="0" fontId="0" fillId="2" borderId="5" xfId="0" applyFill="1" applyBorder="1" applyProtection="1">
      <protection locked="0"/>
    </xf>
    <xf numFmtId="0" fontId="1" fillId="2" borderId="44" xfId="0" applyFont="1" applyFill="1" applyBorder="1" applyProtection="1">
      <protection locked="0"/>
    </xf>
    <xf numFmtId="0" fontId="0" fillId="2" borderId="43" xfId="0" applyFill="1" applyBorder="1" applyProtection="1">
      <protection locked="0"/>
    </xf>
    <xf numFmtId="0" fontId="0" fillId="0" borderId="0" xfId="0" pivotButton="1" applyProtection="1">
      <protection locked="0"/>
    </xf>
    <xf numFmtId="0" fontId="0" fillId="0" borderId="0" xfId="0" applyAlignment="1" applyProtection="1">
      <alignment horizontal="left"/>
      <protection locked="0"/>
    </xf>
    <xf numFmtId="0" fontId="0" fillId="0" borderId="0" xfId="0" applyNumberFormat="1" applyProtection="1">
      <protection locked="0"/>
    </xf>
    <xf numFmtId="0" fontId="5" fillId="0" borderId="0" xfId="0" applyFont="1" applyProtection="1">
      <protection locked="0"/>
    </xf>
    <xf numFmtId="0" fontId="5" fillId="0" borderId="0" xfId="0" applyFont="1" applyBorder="1" applyProtection="1">
      <protection locked="0"/>
    </xf>
    <xf numFmtId="170" fontId="19" fillId="0" borderId="0" xfId="0" applyNumberFormat="1" applyFont="1" applyFill="1" applyAlignment="1">
      <alignment horizontal="center" vertical="center"/>
    </xf>
    <xf numFmtId="170" fontId="21" fillId="0" borderId="0" xfId="0" applyNumberFormat="1" applyFont="1" applyFill="1" applyAlignment="1">
      <alignment horizontal="center" vertical="center"/>
    </xf>
    <xf numFmtId="0" fontId="0" fillId="0" borderId="0" xfId="0" applyAlignment="1">
      <alignment horizontal="center" vertical="center" wrapText="1"/>
    </xf>
    <xf numFmtId="0" fontId="0" fillId="0" borderId="0" xfId="0" applyFill="1" applyAlignment="1">
      <alignment horizontal="center" vertical="center" wrapText="1"/>
    </xf>
    <xf numFmtId="0" fontId="4" fillId="0" borderId="26" xfId="0" applyFont="1" applyBorder="1" applyAlignment="1">
      <alignment horizontal="center" vertical="center" wrapText="1"/>
    </xf>
    <xf numFmtId="0" fontId="4" fillId="0" borderId="8" xfId="0" applyFont="1" applyBorder="1" applyAlignment="1">
      <alignment horizontal="center" wrapText="1"/>
    </xf>
    <xf numFmtId="0" fontId="4" fillId="0" borderId="50" xfId="0" applyFont="1" applyBorder="1" applyAlignment="1">
      <alignment horizontal="center" vertical="center"/>
    </xf>
    <xf numFmtId="9" fontId="4" fillId="0" borderId="22" xfId="1"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51" xfId="0" applyFont="1" applyBorder="1" applyAlignment="1">
      <alignment horizontal="center" vertical="center"/>
    </xf>
    <xf numFmtId="0" fontId="4" fillId="0" borderId="5" xfId="0" applyFont="1" applyBorder="1" applyAlignment="1">
      <alignment horizontal="center" vertical="center"/>
    </xf>
    <xf numFmtId="0" fontId="4" fillId="0" borderId="2" xfId="0" applyFont="1" applyBorder="1" applyAlignment="1">
      <alignment horizontal="center" vertical="center"/>
    </xf>
    <xf numFmtId="9" fontId="4" fillId="3" borderId="19" xfId="1" applyFont="1" applyFill="1" applyBorder="1"/>
    <xf numFmtId="9" fontId="4" fillId="0" borderId="6" xfId="1" applyFont="1" applyBorder="1"/>
    <xf numFmtId="9" fontId="4" fillId="0" borderId="5" xfId="1" applyFont="1" applyBorder="1"/>
    <xf numFmtId="9" fontId="4" fillId="0" borderId="7" xfId="1" applyFont="1" applyBorder="1"/>
    <xf numFmtId="0" fontId="4" fillId="0" borderId="2" xfId="0" quotePrefix="1" applyFont="1" applyBorder="1" applyAlignment="1">
      <alignment horizontal="center" vertical="center"/>
    </xf>
    <xf numFmtId="0" fontId="4" fillId="0" borderId="52" xfId="0" applyFont="1" applyBorder="1" applyAlignment="1">
      <alignment horizontal="center" vertical="center"/>
    </xf>
    <xf numFmtId="0" fontId="4" fillId="0" borderId="47" xfId="0" quotePrefix="1" applyFont="1" applyBorder="1" applyAlignment="1">
      <alignment horizontal="center" vertical="center"/>
    </xf>
    <xf numFmtId="9" fontId="4" fillId="3" borderId="23" xfId="1" applyFont="1" applyFill="1" applyBorder="1"/>
    <xf numFmtId="9" fontId="4" fillId="9" borderId="37" xfId="1" applyFont="1" applyFill="1" applyBorder="1"/>
    <xf numFmtId="9" fontId="4" fillId="4" borderId="11" xfId="1" applyFont="1" applyFill="1" applyBorder="1"/>
    <xf numFmtId="9" fontId="4" fillId="4" borderId="9" xfId="1" applyFont="1" applyFill="1" applyBorder="1"/>
    <xf numFmtId="9" fontId="4" fillId="4" borderId="10" xfId="1" applyFont="1" applyFill="1" applyBorder="1"/>
    <xf numFmtId="0" fontId="4" fillId="0" borderId="20" xfId="0" applyFont="1" applyBorder="1" applyAlignment="1">
      <alignment horizontal="center" vertical="center" wrapText="1"/>
    </xf>
    <xf numFmtId="1" fontId="4" fillId="0" borderId="25" xfId="0" applyNumberFormat="1" applyFont="1" applyBorder="1" applyAlignment="1">
      <alignment horizontal="center" vertical="center"/>
    </xf>
    <xf numFmtId="1" fontId="4" fillId="0" borderId="1" xfId="0" applyNumberFormat="1" applyFont="1" applyBorder="1" applyAlignment="1">
      <alignment horizontal="center" vertical="center"/>
    </xf>
    <xf numFmtId="1" fontId="4" fillId="0" borderId="49" xfId="0" applyNumberFormat="1" applyFont="1" applyBorder="1" applyAlignment="1">
      <alignment horizontal="center" vertical="center"/>
    </xf>
    <xf numFmtId="1" fontId="4" fillId="0" borderId="27" xfId="0" applyNumberFormat="1" applyFont="1" applyBorder="1" applyAlignment="1">
      <alignment horizontal="center" vertical="center"/>
    </xf>
    <xf numFmtId="172" fontId="5" fillId="0" borderId="19" xfId="0" applyNumberFormat="1" applyFont="1" applyBorder="1"/>
    <xf numFmtId="173" fontId="0" fillId="0" borderId="0" xfId="0" applyNumberFormat="1" applyAlignment="1">
      <alignment horizontal="right"/>
    </xf>
    <xf numFmtId="164" fontId="0" fillId="0" borderId="0" xfId="0" applyNumberFormat="1"/>
    <xf numFmtId="172" fontId="5" fillId="0" borderId="0" xfId="0" applyNumberFormat="1" applyFont="1" applyBorder="1"/>
    <xf numFmtId="172" fontId="5" fillId="0" borderId="19" xfId="0" applyNumberFormat="1" applyFont="1" applyFill="1" applyBorder="1"/>
    <xf numFmtId="172" fontId="5" fillId="0" borderId="0" xfId="0" applyNumberFormat="1" applyFont="1" applyFill="1" applyBorder="1"/>
    <xf numFmtId="0" fontId="20" fillId="0" borderId="0" xfId="0" applyFont="1" applyFill="1"/>
    <xf numFmtId="168" fontId="2" fillId="0" borderId="20" xfId="0" applyNumberFormat="1" applyFont="1" applyFill="1" applyBorder="1"/>
    <xf numFmtId="169" fontId="2" fillId="0" borderId="46" xfId="0" applyNumberFormat="1" applyFont="1" applyFill="1" applyBorder="1"/>
    <xf numFmtId="168" fontId="2" fillId="0" borderId="21" xfId="0" applyNumberFormat="1" applyFont="1" applyFill="1" applyBorder="1"/>
    <xf numFmtId="169" fontId="2" fillId="0" borderId="21" xfId="0" applyNumberFormat="1" applyFont="1" applyFill="1" applyBorder="1"/>
    <xf numFmtId="168" fontId="2" fillId="0" borderId="22" xfId="0" applyNumberFormat="1" applyFont="1" applyFill="1" applyBorder="1"/>
    <xf numFmtId="169" fontId="2" fillId="0" borderId="22" xfId="0" applyNumberFormat="1" applyFont="1" applyFill="1" applyBorder="1"/>
    <xf numFmtId="173" fontId="5" fillId="0" borderId="20" xfId="0" quotePrefix="1" applyNumberFormat="1" applyFont="1" applyBorder="1" applyAlignment="1">
      <alignment horizontal="right" vertical="center"/>
    </xf>
    <xf numFmtId="173" fontId="5" fillId="0" borderId="24" xfId="0" quotePrefix="1" applyNumberFormat="1" applyFont="1" applyBorder="1" applyAlignment="1">
      <alignment horizontal="right" vertical="center"/>
    </xf>
    <xf numFmtId="173" fontId="5" fillId="0" borderId="21" xfId="0" quotePrefix="1" applyNumberFormat="1" applyFont="1" applyBorder="1" applyAlignment="1">
      <alignment horizontal="right" vertical="center"/>
    </xf>
    <xf numFmtId="173" fontId="5" fillId="0" borderId="22" xfId="0" quotePrefix="1" applyNumberFormat="1" applyFont="1" applyBorder="1" applyAlignment="1">
      <alignment horizontal="right" vertical="center"/>
    </xf>
    <xf numFmtId="168" fontId="5" fillId="0" borderId="18" xfId="0" applyNumberFormat="1" applyFont="1" applyFill="1" applyBorder="1"/>
    <xf numFmtId="169" fontId="5" fillId="0" borderId="19" xfId="0" applyNumberFormat="1" applyFont="1" applyFill="1" applyBorder="1"/>
    <xf numFmtId="0" fontId="5" fillId="0" borderId="28" xfId="0" applyFont="1" applyBorder="1" applyAlignment="1">
      <alignment horizontal="center" vertical="center"/>
    </xf>
    <xf numFmtId="0" fontId="5" fillId="0" borderId="22" xfId="0" applyFont="1" applyBorder="1" applyAlignment="1">
      <alignment horizontal="center" vertical="center"/>
    </xf>
    <xf numFmtId="168" fontId="2" fillId="11" borderId="20" xfId="0" applyNumberFormat="1" applyFont="1" applyFill="1" applyBorder="1"/>
    <xf numFmtId="169" fontId="2" fillId="11" borderId="46" xfId="0" applyNumberFormat="1" applyFont="1" applyFill="1" applyBorder="1"/>
    <xf numFmtId="168" fontId="2" fillId="11" borderId="12" xfId="0" applyNumberFormat="1" applyFont="1" applyFill="1" applyBorder="1"/>
    <xf numFmtId="169" fontId="2" fillId="11" borderId="0" xfId="0" applyNumberFormat="1" applyFont="1" applyFill="1"/>
    <xf numFmtId="169" fontId="2" fillId="11" borderId="0" xfId="0" applyNumberFormat="1" applyFont="1" applyFill="1" applyBorder="1"/>
    <xf numFmtId="168" fontId="2" fillId="11" borderId="18" xfId="0" applyNumberFormat="1" applyFont="1" applyFill="1" applyBorder="1"/>
    <xf numFmtId="169" fontId="2" fillId="11" borderId="35" xfId="0" applyNumberFormat="1" applyFont="1" applyFill="1" applyBorder="1"/>
    <xf numFmtId="168" fontId="5" fillId="11" borderId="18" xfId="0" applyNumberFormat="1" applyFont="1" applyFill="1" applyBorder="1"/>
    <xf numFmtId="169" fontId="5" fillId="11" borderId="19" xfId="0" applyNumberFormat="1" applyFont="1" applyFill="1" applyBorder="1"/>
    <xf numFmtId="0" fontId="5" fillId="0" borderId="0" xfId="0" applyFont="1" applyBorder="1" applyAlignment="1">
      <alignment horizontal="left" vertical="center"/>
    </xf>
    <xf numFmtId="0" fontId="5" fillId="0" borderId="29" xfId="0" applyFont="1" applyBorder="1" applyAlignment="1">
      <alignment horizontal="center" vertical="center"/>
    </xf>
    <xf numFmtId="0" fontId="1" fillId="2" borderId="5" xfId="0" applyFont="1" applyFill="1" applyBorder="1" applyAlignment="1" applyProtection="1">
      <alignment horizontal="center"/>
      <protection locked="0"/>
    </xf>
    <xf numFmtId="0" fontId="5" fillId="0" borderId="19" xfId="0" applyFont="1" applyBorder="1" applyAlignment="1">
      <alignment horizontal="center" vertical="center"/>
    </xf>
    <xf numFmtId="0" fontId="12" fillId="7" borderId="40" xfId="3" applyFont="1" applyFill="1" applyBorder="1" applyAlignment="1">
      <alignment vertical="center"/>
    </xf>
    <xf numFmtId="0" fontId="10" fillId="7" borderId="40" xfId="3" applyFill="1" applyBorder="1" applyAlignment="1">
      <alignment vertical="center"/>
    </xf>
    <xf numFmtId="0" fontId="13" fillId="7" borderId="40" xfId="3" applyFont="1" applyFill="1" applyBorder="1" applyAlignment="1">
      <alignment vertical="center"/>
    </xf>
    <xf numFmtId="0" fontId="36" fillId="0" borderId="0" xfId="0" applyFont="1"/>
    <xf numFmtId="0" fontId="19" fillId="0" borderId="0" xfId="0" applyFont="1" applyAlignment="1">
      <alignment vertical="center"/>
    </xf>
    <xf numFmtId="0" fontId="1" fillId="0" borderId="0" xfId="0" applyFont="1" applyAlignment="1">
      <alignment vertical="top" wrapText="1"/>
    </xf>
    <xf numFmtId="0" fontId="39" fillId="0" borderId="0" xfId="0" applyFont="1"/>
    <xf numFmtId="14" fontId="36" fillId="0" borderId="0" xfId="0" applyNumberFormat="1" applyFont="1"/>
    <xf numFmtId="0" fontId="14" fillId="0" borderId="0" xfId="3" applyFont="1" applyFill="1" applyBorder="1" applyAlignment="1">
      <alignment horizontal="left" vertical="top" wrapText="1"/>
    </xf>
    <xf numFmtId="0" fontId="12" fillId="0" borderId="0" xfId="3" applyFont="1" applyFill="1" applyBorder="1" applyAlignment="1">
      <alignment horizontal="left" vertical="top" wrapText="1"/>
    </xf>
    <xf numFmtId="0" fontId="43" fillId="0" borderId="0" xfId="0" applyFont="1" applyAlignment="1">
      <alignment vertical="center"/>
    </xf>
    <xf numFmtId="9" fontId="0" fillId="0" borderId="0" xfId="0" applyNumberFormat="1"/>
    <xf numFmtId="1" fontId="0" fillId="0" borderId="5" xfId="0" applyNumberFormat="1" applyBorder="1" applyAlignment="1">
      <alignment horizontal="center"/>
    </xf>
    <xf numFmtId="9" fontId="0" fillId="0" borderId="5" xfId="0" applyNumberFormat="1" applyBorder="1" applyAlignment="1">
      <alignment horizontal="center"/>
    </xf>
    <xf numFmtId="0" fontId="0" fillId="0" borderId="5" xfId="0" applyBorder="1" applyAlignment="1">
      <alignment horizontal="center"/>
    </xf>
    <xf numFmtId="0" fontId="47" fillId="0" borderId="0" xfId="0" applyFont="1" applyAlignment="1">
      <alignment horizontal="right"/>
    </xf>
    <xf numFmtId="3" fontId="0" fillId="0" borderId="0" xfId="0" applyNumberFormat="1"/>
    <xf numFmtId="165" fontId="1" fillId="0" borderId="0" xfId="0" applyNumberFormat="1" applyFont="1" applyAlignment="1">
      <alignment horizontal="center" vertical="center"/>
    </xf>
    <xf numFmtId="9" fontId="0" fillId="0" borderId="0" xfId="0" applyNumberFormat="1" applyBorder="1" applyAlignment="1">
      <alignment horizontal="center"/>
    </xf>
    <xf numFmtId="0" fontId="1" fillId="0" borderId="0" xfId="0" applyFont="1" applyAlignment="1">
      <alignment horizontal="center" vertical="center"/>
    </xf>
    <xf numFmtId="0" fontId="0" fillId="0" borderId="0" xfId="0" applyAlignment="1">
      <alignment horizontal="left" vertical="center"/>
    </xf>
    <xf numFmtId="9" fontId="1" fillId="0" borderId="0" xfId="0" applyNumberFormat="1" applyFont="1" applyAlignment="1">
      <alignment horizontal="center" vertical="center"/>
    </xf>
    <xf numFmtId="0" fontId="4" fillId="13" borderId="0" xfId="0" applyFont="1" applyFill="1" applyAlignment="1">
      <alignment vertical="center" wrapText="1"/>
    </xf>
    <xf numFmtId="0" fontId="4" fillId="13" borderId="0" xfId="0" applyFont="1" applyFill="1" applyAlignment="1">
      <alignment vertical="center"/>
    </xf>
    <xf numFmtId="0" fontId="48" fillId="0" borderId="0" xfId="0" applyFont="1" applyAlignment="1">
      <alignment vertical="center"/>
    </xf>
    <xf numFmtId="0" fontId="48" fillId="0" borderId="0" xfId="0" applyFont="1" applyAlignment="1">
      <alignment horizontal="left" vertical="center"/>
    </xf>
    <xf numFmtId="0" fontId="0" fillId="0" borderId="0" xfId="0" applyAlignment="1"/>
    <xf numFmtId="0" fontId="51" fillId="0" borderId="0" xfId="0" applyFont="1"/>
    <xf numFmtId="0" fontId="49" fillId="0" borderId="0" xfId="0" applyFont="1" applyFill="1" applyBorder="1" applyAlignment="1">
      <alignment vertical="center"/>
    </xf>
    <xf numFmtId="0" fontId="50" fillId="0" borderId="0" xfId="0" applyFont="1" applyFill="1" applyBorder="1" applyAlignment="1">
      <alignment vertical="center"/>
    </xf>
    <xf numFmtId="0" fontId="52" fillId="0" borderId="0" xfId="0" applyFont="1"/>
    <xf numFmtId="0" fontId="53" fillId="0" borderId="0" xfId="0" applyFont="1" applyAlignment="1">
      <alignment horizontal="center" vertical="center"/>
    </xf>
    <xf numFmtId="0" fontId="53" fillId="0" borderId="0" xfId="0" applyFont="1" applyAlignment="1">
      <alignment vertical="center"/>
    </xf>
    <xf numFmtId="0" fontId="1" fillId="0" borderId="0" xfId="0" applyFont="1" applyFill="1" applyBorder="1" applyAlignment="1">
      <alignment vertical="center"/>
    </xf>
    <xf numFmtId="0" fontId="48" fillId="0" borderId="0" xfId="0" applyFont="1" applyFill="1" applyBorder="1" applyAlignment="1">
      <alignment vertical="center"/>
    </xf>
    <xf numFmtId="0" fontId="36" fillId="0" borderId="0" xfId="0" applyFont="1" applyFill="1" applyBorder="1" applyAlignment="1">
      <alignment vertical="top" wrapText="1"/>
    </xf>
    <xf numFmtId="0" fontId="53" fillId="0" borderId="0" xfId="0" applyFont="1" applyAlignment="1">
      <alignment vertical="center" wrapText="1"/>
    </xf>
    <xf numFmtId="0" fontId="39" fillId="0" borderId="0" xfId="0" applyFont="1" applyAlignment="1">
      <alignment horizontal="left" vertical="top"/>
    </xf>
    <xf numFmtId="0" fontId="1" fillId="0" borderId="0" xfId="0" applyFont="1" applyAlignment="1">
      <alignment vertical="center"/>
    </xf>
    <xf numFmtId="0" fontId="1" fillId="0" borderId="0" xfId="0" applyFont="1" applyAlignment="1">
      <alignment horizontal="center"/>
    </xf>
    <xf numFmtId="0" fontId="1" fillId="7" borderId="5" xfId="0" applyFont="1" applyFill="1" applyBorder="1" applyAlignment="1" applyProtection="1">
      <alignment horizontal="center" vertical="center"/>
      <protection locked="0"/>
    </xf>
    <xf numFmtId="0" fontId="1" fillId="7" borderId="2" xfId="0" applyFont="1" applyFill="1" applyBorder="1" applyAlignment="1" applyProtection="1">
      <alignment vertical="center"/>
      <protection locked="0"/>
    </xf>
    <xf numFmtId="0" fontId="1" fillId="7" borderId="3" xfId="0" applyFont="1" applyFill="1" applyBorder="1" applyAlignment="1" applyProtection="1">
      <alignment vertical="center"/>
      <protection locked="0"/>
    </xf>
    <xf numFmtId="0" fontId="1" fillId="7" borderId="6" xfId="0" applyFont="1" applyFill="1" applyBorder="1" applyAlignment="1" applyProtection="1">
      <alignment vertical="center"/>
      <protection locked="0"/>
    </xf>
    <xf numFmtId="0" fontId="48" fillId="10" borderId="2" xfId="0" applyFont="1" applyFill="1" applyBorder="1" applyAlignment="1" applyProtection="1">
      <alignment vertical="center"/>
      <protection locked="0"/>
    </xf>
    <xf numFmtId="0" fontId="48" fillId="10" borderId="3" xfId="0" applyFont="1" applyFill="1" applyBorder="1" applyAlignment="1" applyProtection="1">
      <alignment vertical="center"/>
      <protection locked="0"/>
    </xf>
    <xf numFmtId="0" fontId="48" fillId="10" borderId="6" xfId="0" applyFont="1" applyFill="1" applyBorder="1" applyAlignment="1" applyProtection="1">
      <alignment vertical="center"/>
      <protection locked="0"/>
    </xf>
    <xf numFmtId="0" fontId="55" fillId="0" borderId="0" xfId="0" applyFont="1" applyFill="1" applyBorder="1" applyAlignment="1">
      <alignment horizontal="center" vertical="center" wrapText="1"/>
    </xf>
    <xf numFmtId="0" fontId="0" fillId="0" borderId="0" xfId="0" applyFill="1" applyBorder="1" applyAlignment="1">
      <alignment vertical="center" wrapText="1"/>
    </xf>
    <xf numFmtId="0" fontId="0" fillId="0" borderId="57" xfId="0" applyBorder="1" applyProtection="1">
      <protection locked="0"/>
    </xf>
    <xf numFmtId="0" fontId="0" fillId="7" borderId="47" xfId="0" applyFill="1" applyBorder="1" applyAlignment="1" applyProtection="1">
      <alignment vertical="top" wrapText="1"/>
      <protection locked="0"/>
    </xf>
    <xf numFmtId="0" fontId="0" fillId="7" borderId="54" xfId="0" applyFill="1" applyBorder="1" applyAlignment="1" applyProtection="1">
      <alignment vertical="top" wrapText="1"/>
      <protection locked="0"/>
    </xf>
    <xf numFmtId="0" fontId="0" fillId="7" borderId="14" xfId="0" applyFill="1" applyBorder="1" applyAlignment="1" applyProtection="1">
      <alignment vertical="top" wrapText="1"/>
      <protection locked="0"/>
    </xf>
    <xf numFmtId="0" fontId="0" fillId="7" borderId="55" xfId="0" applyFill="1" applyBorder="1" applyAlignment="1" applyProtection="1">
      <alignment vertical="top" wrapText="1"/>
      <protection locked="0"/>
    </xf>
    <xf numFmtId="0" fontId="0" fillId="7" borderId="0" xfId="0" applyFill="1" applyBorder="1" applyAlignment="1" applyProtection="1">
      <alignment vertical="top" wrapText="1"/>
      <protection locked="0"/>
    </xf>
    <xf numFmtId="0" fontId="0" fillId="7" borderId="56" xfId="0" applyFill="1" applyBorder="1" applyAlignment="1" applyProtection="1">
      <alignment vertical="top" wrapText="1"/>
      <protection locked="0"/>
    </xf>
    <xf numFmtId="0" fontId="0" fillId="7" borderId="50" xfId="0" applyFill="1" applyBorder="1" applyAlignment="1" applyProtection="1">
      <alignment vertical="top" wrapText="1"/>
      <protection locked="0"/>
    </xf>
    <xf numFmtId="0" fontId="0" fillId="7" borderId="53" xfId="0" applyFill="1" applyBorder="1" applyAlignment="1" applyProtection="1">
      <alignment vertical="top" wrapText="1"/>
      <protection locked="0"/>
    </xf>
    <xf numFmtId="0" fontId="0" fillId="7" borderId="17" xfId="0" applyFill="1" applyBorder="1" applyAlignment="1" applyProtection="1">
      <alignment vertical="top" wrapText="1"/>
      <protection locked="0"/>
    </xf>
    <xf numFmtId="0" fontId="0" fillId="0" borderId="0" xfId="0" applyFill="1" applyBorder="1" applyAlignment="1" applyProtection="1">
      <alignment vertical="top" wrapText="1"/>
      <protection locked="0"/>
    </xf>
    <xf numFmtId="0" fontId="0" fillId="0" borderId="0" xfId="0" applyFont="1" applyFill="1" applyBorder="1" applyAlignment="1" applyProtection="1">
      <alignment horizontal="left" vertical="top" wrapText="1"/>
      <protection locked="0"/>
    </xf>
    <xf numFmtId="0" fontId="7" fillId="0" borderId="0" xfId="0" applyFont="1" applyAlignment="1">
      <alignment horizontal="right"/>
    </xf>
    <xf numFmtId="14" fontId="0" fillId="0" borderId="0" xfId="0" applyNumberFormat="1" applyAlignment="1">
      <alignment horizontal="center"/>
    </xf>
    <xf numFmtId="0" fontId="5" fillId="5" borderId="0" xfId="0" applyFont="1" applyFill="1" applyBorder="1" applyAlignment="1">
      <alignment horizontal="center"/>
    </xf>
    <xf numFmtId="0" fontId="7" fillId="0" borderId="0" xfId="0" applyFont="1" applyFill="1" applyBorder="1" applyAlignment="1" applyProtection="1">
      <alignment horizontal="center"/>
      <protection locked="0"/>
    </xf>
    <xf numFmtId="0" fontId="1" fillId="0" borderId="0" xfId="0" applyFont="1" applyProtection="1">
      <protection locked="0"/>
    </xf>
    <xf numFmtId="2" fontId="0" fillId="0" borderId="0" xfId="0" applyNumberFormat="1" applyAlignment="1">
      <alignment horizontal="center"/>
    </xf>
    <xf numFmtId="3" fontId="0" fillId="0" borderId="0" xfId="0" applyNumberFormat="1" applyAlignment="1">
      <alignment horizontal="center"/>
    </xf>
    <xf numFmtId="0" fontId="7" fillId="0" borderId="0" xfId="0" applyFont="1" applyBorder="1" applyAlignment="1">
      <alignment horizontal="right"/>
    </xf>
    <xf numFmtId="0" fontId="7" fillId="0" borderId="19" xfId="0" applyFont="1" applyFill="1" applyBorder="1" applyAlignment="1" applyProtection="1">
      <alignment horizontal="center"/>
      <protection locked="0"/>
    </xf>
    <xf numFmtId="173" fontId="7" fillId="0" borderId="0" xfId="0" applyNumberFormat="1" applyFont="1" applyFill="1" applyBorder="1" applyAlignment="1" applyProtection="1">
      <alignment horizontal="right"/>
      <protection locked="0"/>
    </xf>
    <xf numFmtId="0" fontId="7" fillId="0" borderId="0" xfId="0" applyFont="1" applyAlignment="1">
      <alignment horizontal="left"/>
    </xf>
    <xf numFmtId="173" fontId="7" fillId="0" borderId="5" xfId="0" applyNumberFormat="1" applyFont="1" applyFill="1" applyBorder="1" applyAlignment="1" applyProtection="1">
      <alignment horizontal="right"/>
      <protection locked="0"/>
    </xf>
    <xf numFmtId="173" fontId="7" fillId="0" borderId="2" xfId="0" applyNumberFormat="1" applyFont="1" applyFill="1" applyBorder="1" applyAlignment="1" applyProtection="1">
      <alignment horizontal="right"/>
      <protection locked="0"/>
    </xf>
    <xf numFmtId="173" fontId="7" fillId="0" borderId="19" xfId="0" applyNumberFormat="1" applyFont="1" applyFill="1" applyBorder="1" applyAlignment="1" applyProtection="1">
      <alignment horizontal="right"/>
      <protection locked="0"/>
    </xf>
    <xf numFmtId="167" fontId="7" fillId="0" borderId="5" xfId="0" applyNumberFormat="1" applyFont="1" applyFill="1" applyBorder="1" applyAlignment="1" applyProtection="1">
      <alignment horizontal="right"/>
      <protection locked="0"/>
    </xf>
    <xf numFmtId="168" fontId="7" fillId="0" borderId="5" xfId="0" applyNumberFormat="1" applyFont="1" applyFill="1" applyBorder="1" applyAlignment="1" applyProtection="1">
      <alignment horizontal="right"/>
      <protection locked="0"/>
    </xf>
    <xf numFmtId="168" fontId="7" fillId="0" borderId="2" xfId="0" applyNumberFormat="1" applyFont="1" applyFill="1" applyBorder="1" applyAlignment="1" applyProtection="1">
      <alignment horizontal="right"/>
      <protection locked="0"/>
    </xf>
    <xf numFmtId="168" fontId="7" fillId="0" borderId="20" xfId="0" applyNumberFormat="1" applyFont="1" applyFill="1" applyBorder="1" applyAlignment="1" applyProtection="1">
      <alignment horizontal="right"/>
      <protection locked="0"/>
    </xf>
    <xf numFmtId="168" fontId="7" fillId="0" borderId="22" xfId="0" applyNumberFormat="1" applyFont="1" applyFill="1" applyBorder="1" applyAlignment="1" applyProtection="1">
      <alignment horizontal="right"/>
      <protection locked="0"/>
    </xf>
    <xf numFmtId="0" fontId="7" fillId="0" borderId="0" xfId="0" applyFont="1" applyAlignment="1">
      <alignment horizontal="right" vertical="center"/>
    </xf>
    <xf numFmtId="174" fontId="7" fillId="0" borderId="5" xfId="0" applyNumberFormat="1" applyFont="1" applyFill="1" applyBorder="1" applyAlignment="1" applyProtection="1">
      <alignment horizontal="right"/>
      <protection locked="0"/>
    </xf>
    <xf numFmtId="0" fontId="0" fillId="0" borderId="0" xfId="0" applyBorder="1" applyAlignment="1" applyProtection="1">
      <alignment horizontal="center"/>
      <protection locked="0"/>
    </xf>
    <xf numFmtId="0" fontId="10" fillId="0" borderId="0" xfId="3" applyFill="1" applyBorder="1" applyAlignment="1">
      <alignment horizontal="left" vertical="center" wrapText="1"/>
    </xf>
    <xf numFmtId="0" fontId="10" fillId="0" borderId="0" xfId="3" applyFill="1" applyBorder="1" applyAlignment="1">
      <alignment horizontal="left" vertical="top" wrapText="1"/>
    </xf>
    <xf numFmtId="0" fontId="12" fillId="0" borderId="0" xfId="3" applyFont="1" applyFill="1" applyBorder="1" applyAlignment="1">
      <alignment horizontal="left" vertical="top" wrapText="1"/>
    </xf>
    <xf numFmtId="0" fontId="2" fillId="0" borderId="0" xfId="0" applyFont="1" applyAlignment="1">
      <alignment vertical="top" wrapText="1"/>
    </xf>
    <xf numFmtId="0" fontId="7" fillId="0" borderId="0" xfId="0" applyFont="1" applyFill="1" applyBorder="1" applyAlignment="1" applyProtection="1"/>
    <xf numFmtId="0" fontId="7" fillId="0" borderId="0" xfId="0" applyFont="1" applyFill="1" applyBorder="1" applyAlignment="1" applyProtection="1">
      <alignment horizontal="center"/>
    </xf>
    <xf numFmtId="0" fontId="1" fillId="0" borderId="0" xfId="0" applyFont="1" applyProtection="1"/>
    <xf numFmtId="0" fontId="7" fillId="0" borderId="19" xfId="0" applyFont="1" applyFill="1" applyBorder="1" applyAlignment="1" applyProtection="1">
      <alignment horizontal="center"/>
    </xf>
    <xf numFmtId="0" fontId="7" fillId="0" borderId="18" xfId="0" applyFont="1" applyFill="1" applyBorder="1" applyAlignment="1" applyProtection="1">
      <alignment horizontal="center"/>
    </xf>
    <xf numFmtId="0" fontId="0" fillId="2" borderId="5" xfId="0" applyFill="1" applyBorder="1" applyAlignment="1" applyProtection="1">
      <alignment horizontal="center"/>
      <protection locked="0"/>
    </xf>
    <xf numFmtId="14" fontId="0" fillId="2" borderId="5" xfId="0" applyNumberFormat="1" applyFill="1" applyBorder="1" applyAlignment="1" applyProtection="1">
      <alignment horizontal="center"/>
      <protection locked="0"/>
    </xf>
    <xf numFmtId="0" fontId="1" fillId="0" borderId="0" xfId="0" applyFont="1" applyFill="1" applyBorder="1" applyProtection="1">
      <protection locked="0"/>
    </xf>
    <xf numFmtId="0" fontId="0" fillId="0" borderId="0" xfId="0" applyFill="1" applyBorder="1" applyProtection="1">
      <protection locked="0"/>
    </xf>
    <xf numFmtId="0" fontId="10" fillId="0" borderId="0" xfId="3" applyFill="1" applyBorder="1" applyAlignment="1">
      <alignment horizontal="left" vertical="top" wrapText="1"/>
    </xf>
    <xf numFmtId="0" fontId="10" fillId="0" borderId="0" xfId="3" applyFill="1" applyBorder="1" applyAlignment="1">
      <alignment horizontal="left" vertical="center" wrapText="1"/>
    </xf>
    <xf numFmtId="0" fontId="15" fillId="8" borderId="43" xfId="3" applyFont="1" applyFill="1" applyBorder="1" applyAlignment="1">
      <alignment horizontal="left" vertical="center"/>
    </xf>
    <xf numFmtId="0" fontId="15" fillId="8" borderId="44" xfId="3" applyFont="1" applyFill="1" applyBorder="1" applyAlignment="1">
      <alignment horizontal="left" vertical="center"/>
    </xf>
    <xf numFmtId="0" fontId="15" fillId="8" borderId="39" xfId="3" applyFont="1" applyFill="1" applyBorder="1" applyAlignment="1">
      <alignment horizontal="left" vertical="center"/>
    </xf>
    <xf numFmtId="0" fontId="10" fillId="0" borderId="31" xfId="3" applyFill="1" applyBorder="1" applyAlignment="1">
      <alignment horizontal="left" vertical="center" wrapText="1"/>
    </xf>
    <xf numFmtId="0" fontId="14" fillId="0" borderId="0" xfId="3" applyFont="1" applyFill="1" applyBorder="1" applyAlignment="1">
      <alignment horizontal="left" vertical="top" wrapText="1"/>
    </xf>
    <xf numFmtId="0" fontId="12" fillId="12" borderId="43" xfId="3" applyFont="1" applyFill="1" applyBorder="1" applyAlignment="1">
      <alignment horizontal="left" vertical="center" wrapText="1"/>
    </xf>
    <xf numFmtId="0" fontId="5" fillId="12" borderId="44" xfId="0" applyFont="1" applyFill="1" applyBorder="1" applyAlignment="1">
      <alignment horizontal="left" vertical="center" wrapText="1"/>
    </xf>
    <xf numFmtId="0" fontId="5" fillId="12" borderId="39" xfId="0" applyFont="1" applyFill="1" applyBorder="1" applyAlignment="1">
      <alignment horizontal="left" vertical="center" wrapText="1"/>
    </xf>
    <xf numFmtId="0" fontId="10" fillId="0" borderId="0" xfId="3" applyFont="1" applyAlignment="1">
      <alignment vertical="top" wrapText="1"/>
    </xf>
    <xf numFmtId="0" fontId="10" fillId="0" borderId="0" xfId="3" applyAlignment="1">
      <alignment vertical="top" wrapText="1"/>
    </xf>
    <xf numFmtId="0" fontId="10" fillId="0" borderId="40" xfId="3" applyFill="1" applyBorder="1" applyAlignment="1">
      <alignment horizontal="left" vertical="center" wrapText="1"/>
    </xf>
    <xf numFmtId="0" fontId="11" fillId="0" borderId="0" xfId="3" applyFont="1" applyFill="1" applyBorder="1" applyAlignment="1">
      <alignment horizontal="left" wrapText="1"/>
    </xf>
    <xf numFmtId="0" fontId="11" fillId="0" borderId="0" xfId="3" applyFont="1" applyFill="1" applyBorder="1" applyAlignment="1">
      <alignment horizontal="left" vertical="center" wrapText="1"/>
    </xf>
    <xf numFmtId="0" fontId="15" fillId="0" borderId="0" xfId="3" applyFont="1" applyFill="1" applyBorder="1" applyAlignment="1">
      <alignment horizontal="left" vertical="center" wrapText="1"/>
    </xf>
    <xf numFmtId="0" fontId="12" fillId="0" borderId="0" xfId="3" applyFont="1" applyAlignment="1">
      <alignment horizontal="center" vertical="center" wrapText="1"/>
    </xf>
    <xf numFmtId="0" fontId="30" fillId="0" borderId="0" xfId="3" applyFont="1" applyAlignment="1">
      <alignment horizontal="left" vertical="center" wrapText="1"/>
    </xf>
    <xf numFmtId="0" fontId="30" fillId="0" borderId="0" xfId="3" applyFont="1" applyAlignment="1">
      <alignment horizontal="left" vertical="top" wrapText="1"/>
    </xf>
    <xf numFmtId="0" fontId="29" fillId="0" borderId="0" xfId="3" applyFont="1" applyAlignment="1">
      <alignment horizontal="center" vertical="center" wrapText="1"/>
    </xf>
    <xf numFmtId="0" fontId="28" fillId="0" borderId="43" xfId="3" applyFont="1" applyBorder="1" applyAlignment="1">
      <alignment horizontal="center" vertical="center"/>
    </xf>
    <xf numFmtId="0" fontId="28" fillId="0" borderId="44" xfId="3" applyFont="1" applyBorder="1" applyAlignment="1">
      <alignment horizontal="center" vertical="center"/>
    </xf>
    <xf numFmtId="0" fontId="28" fillId="0" borderId="39" xfId="3" applyFont="1" applyBorder="1" applyAlignment="1">
      <alignment horizontal="center" vertical="center"/>
    </xf>
    <xf numFmtId="0" fontId="26" fillId="0" borderId="0" xfId="3" applyFont="1" applyFill="1" applyBorder="1" applyAlignment="1">
      <alignment horizontal="left" vertical="center"/>
    </xf>
    <xf numFmtId="0" fontId="2" fillId="0" borderId="40" xfId="0" applyFont="1" applyBorder="1" applyAlignment="1">
      <alignment horizontal="left" vertical="top" wrapText="1"/>
    </xf>
    <xf numFmtId="0" fontId="10" fillId="0" borderId="0" xfId="3" applyFont="1" applyFill="1" applyBorder="1" applyAlignment="1">
      <alignment horizontal="left" vertical="top" wrapText="1"/>
    </xf>
    <xf numFmtId="0" fontId="12" fillId="0" borderId="0" xfId="3" applyFont="1" applyFill="1" applyBorder="1" applyAlignment="1">
      <alignment horizontal="left" vertical="top" wrapText="1"/>
    </xf>
    <xf numFmtId="0" fontId="0" fillId="0" borderId="0" xfId="0"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0" fillId="0" borderId="6" xfId="0" applyBorder="1" applyAlignment="1">
      <alignment horizontal="center"/>
    </xf>
    <xf numFmtId="0" fontId="47" fillId="0" borderId="15" xfId="0" applyFont="1" applyBorder="1" applyAlignment="1">
      <alignment horizontal="center" vertical="center"/>
    </xf>
    <xf numFmtId="0" fontId="47" fillId="0" borderId="17" xfId="0" applyFont="1" applyBorder="1" applyAlignment="1">
      <alignment horizontal="center" vertical="center"/>
    </xf>
    <xf numFmtId="0" fontId="47" fillId="0" borderId="8" xfId="0" applyFont="1" applyBorder="1" applyAlignment="1">
      <alignment horizontal="center" vertical="center"/>
    </xf>
    <xf numFmtId="0" fontId="7" fillId="0" borderId="19" xfId="0" applyFont="1" applyFill="1" applyBorder="1" applyAlignment="1" applyProtection="1">
      <alignment horizontal="center"/>
      <protection locked="0"/>
    </xf>
    <xf numFmtId="0" fontId="59" fillId="0" borderId="19" xfId="0" applyFont="1" applyBorder="1" applyAlignment="1">
      <alignment horizontal="center" vertical="center"/>
    </xf>
    <xf numFmtId="0" fontId="7" fillId="0" borderId="0" xfId="0" applyFont="1" applyAlignment="1">
      <alignment horizontal="right" vertical="center"/>
    </xf>
    <xf numFmtId="0" fontId="5" fillId="0" borderId="23" xfId="0" applyFont="1" applyBorder="1" applyAlignment="1">
      <alignment horizontal="center" vertical="center" wrapText="1"/>
    </xf>
    <xf numFmtId="0" fontId="5" fillId="0" borderId="12" xfId="0" applyFont="1" applyBorder="1" applyAlignment="1">
      <alignment horizontal="center" vertical="center" wrapText="1"/>
    </xf>
    <xf numFmtId="2" fontId="5" fillId="0" borderId="0" xfId="0" applyNumberFormat="1" applyFont="1" applyBorder="1" applyAlignment="1">
      <alignment horizontal="center" vertical="center"/>
    </xf>
    <xf numFmtId="2" fontId="5" fillId="0" borderId="33" xfId="0" applyNumberFormat="1" applyFont="1" applyBorder="1" applyAlignment="1">
      <alignment horizontal="center" vertical="center"/>
    </xf>
    <xf numFmtId="2" fontId="5" fillId="0" borderId="58" xfId="0" applyNumberFormat="1" applyFont="1" applyBorder="1" applyAlignment="1">
      <alignment horizontal="center" vertical="center"/>
    </xf>
    <xf numFmtId="2" fontId="5" fillId="0" borderId="53" xfId="0" applyNumberFormat="1" applyFont="1" applyBorder="1" applyAlignment="1">
      <alignment horizontal="center" vertical="center"/>
    </xf>
    <xf numFmtId="2" fontId="5" fillId="0" borderId="59" xfId="0" applyNumberFormat="1" applyFont="1" applyBorder="1" applyAlignment="1">
      <alignment horizontal="center" vertical="center"/>
    </xf>
    <xf numFmtId="0" fontId="7" fillId="0" borderId="23" xfId="0" applyFont="1" applyBorder="1" applyAlignment="1">
      <alignment horizontal="center" vertical="center" textRotation="90"/>
    </xf>
    <xf numFmtId="0" fontId="7" fillId="0" borderId="12" xfId="0" applyFont="1" applyBorder="1" applyAlignment="1">
      <alignment horizontal="center" vertical="center" textRotation="90"/>
    </xf>
    <xf numFmtId="0" fontId="7" fillId="0" borderId="18" xfId="0" applyFont="1" applyBorder="1" applyAlignment="1">
      <alignment horizontal="center" vertical="center" textRotation="90"/>
    </xf>
    <xf numFmtId="0" fontId="5" fillId="0" borderId="0" xfId="0" applyFont="1" applyBorder="1" applyAlignment="1">
      <alignment horizontal="left" vertical="center"/>
    </xf>
    <xf numFmtId="0" fontId="5" fillId="0" borderId="24"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30" xfId="0" applyFont="1" applyBorder="1" applyAlignment="1">
      <alignment horizontal="center"/>
    </xf>
    <xf numFmtId="0" fontId="5" fillId="0" borderId="31" xfId="0" applyFont="1" applyBorder="1" applyAlignment="1">
      <alignment horizontal="center"/>
    </xf>
    <xf numFmtId="0" fontId="5" fillId="0" borderId="32" xfId="0" applyFont="1" applyBorder="1" applyAlignment="1">
      <alignment horizont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34" xfId="0" applyFont="1" applyBorder="1" applyAlignment="1">
      <alignment horizontal="center" vertical="center"/>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0" xfId="0" applyFont="1" applyBorder="1" applyAlignment="1">
      <alignment horizontal="center" vertical="center" wrapText="1"/>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0" borderId="48" xfId="0" applyFont="1" applyBorder="1" applyAlignment="1">
      <alignment horizontal="center" vertical="center"/>
    </xf>
    <xf numFmtId="0" fontId="7" fillId="0" borderId="0" xfId="0" applyFont="1" applyAlignment="1">
      <alignment horizontal="right" vertical="top"/>
    </xf>
    <xf numFmtId="0" fontId="7" fillId="0" borderId="33" xfId="0" applyFont="1" applyBorder="1" applyAlignment="1">
      <alignment horizontal="right" vertical="top"/>
    </xf>
    <xf numFmtId="0" fontId="7" fillId="0" borderId="0" xfId="0" applyFont="1" applyAlignment="1">
      <alignment horizontal="right"/>
    </xf>
    <xf numFmtId="0" fontId="7" fillId="0" borderId="33" xfId="0" applyFont="1" applyBorder="1" applyAlignment="1">
      <alignment horizontal="right"/>
    </xf>
    <xf numFmtId="0" fontId="7" fillId="0" borderId="0" xfId="0" applyFont="1" applyFill="1" applyAlignment="1">
      <alignment horizontal="right"/>
    </xf>
    <xf numFmtId="0" fontId="7" fillId="0" borderId="43" xfId="0" applyFont="1" applyFill="1" applyBorder="1" applyAlignment="1" applyProtection="1">
      <alignment horizontal="left" vertical="top"/>
    </xf>
    <xf numFmtId="0" fontId="7" fillId="0" borderId="44" xfId="0" applyFont="1" applyFill="1" applyBorder="1" applyAlignment="1" applyProtection="1">
      <alignment horizontal="left" vertical="top"/>
    </xf>
    <xf numFmtId="0" fontId="7" fillId="0" borderId="39" xfId="0" applyFont="1" applyFill="1" applyBorder="1" applyAlignment="1" applyProtection="1">
      <alignment horizontal="left" vertical="top"/>
    </xf>
    <xf numFmtId="14" fontId="7" fillId="0" borderId="43" xfId="0" applyNumberFormat="1" applyFont="1" applyFill="1" applyBorder="1" applyAlignment="1" applyProtection="1">
      <alignment horizontal="left" vertical="top"/>
    </xf>
    <xf numFmtId="14" fontId="7" fillId="0" borderId="44" xfId="0" applyNumberFormat="1" applyFont="1" applyFill="1" applyBorder="1" applyAlignment="1" applyProtection="1">
      <alignment horizontal="left" vertical="top"/>
    </xf>
    <xf numFmtId="14" fontId="7" fillId="0" borderId="39" xfId="0" applyNumberFormat="1" applyFont="1" applyFill="1" applyBorder="1" applyAlignment="1" applyProtection="1">
      <alignment horizontal="left" vertical="top"/>
    </xf>
    <xf numFmtId="0" fontId="2" fillId="0" borderId="0" xfId="0" applyFont="1" applyAlignment="1">
      <alignment horizontal="left" vertical="top" wrapText="1"/>
    </xf>
    <xf numFmtId="0" fontId="7" fillId="0" borderId="0" xfId="0" applyFont="1" applyAlignment="1">
      <alignment horizontal="center"/>
    </xf>
    <xf numFmtId="0" fontId="55" fillId="0" borderId="0" xfId="0" applyFont="1" applyFill="1" applyBorder="1" applyAlignment="1">
      <alignment horizontal="center" vertical="center" wrapText="1"/>
    </xf>
    <xf numFmtId="0" fontId="4" fillId="13" borderId="0" xfId="0" applyFont="1" applyFill="1" applyAlignment="1">
      <alignment horizontal="center" vertical="center"/>
    </xf>
    <xf numFmtId="0" fontId="1" fillId="0" borderId="0" xfId="0" applyFont="1" applyAlignment="1">
      <alignment horizontal="center" vertical="top" wrapText="1"/>
    </xf>
    <xf numFmtId="0" fontId="36" fillId="0" borderId="0" xfId="0" applyFont="1" applyAlignment="1">
      <alignment horizontal="left" vertical="center"/>
    </xf>
    <xf numFmtId="0" fontId="45" fillId="0" borderId="0" xfId="0" applyFont="1" applyAlignment="1">
      <alignment horizontal="left" vertical="center"/>
    </xf>
    <xf numFmtId="0" fontId="0" fillId="7" borderId="47" xfId="0" applyFont="1" applyFill="1" applyBorder="1" applyAlignment="1" applyProtection="1">
      <alignment horizontal="left" vertical="top" wrapText="1"/>
      <protection locked="0"/>
    </xf>
    <xf numFmtId="0" fontId="0" fillId="7" borderId="54" xfId="0" applyFont="1" applyFill="1" applyBorder="1" applyAlignment="1" applyProtection="1">
      <alignment horizontal="left" vertical="top" wrapText="1"/>
      <protection locked="0"/>
    </xf>
    <xf numFmtId="0" fontId="0" fillId="7" borderId="14" xfId="0" applyFont="1" applyFill="1" applyBorder="1" applyAlignment="1" applyProtection="1">
      <alignment horizontal="left" vertical="top" wrapText="1"/>
      <protection locked="0"/>
    </xf>
    <xf numFmtId="0" fontId="0" fillId="7" borderId="55" xfId="0" applyFont="1" applyFill="1" applyBorder="1" applyAlignment="1" applyProtection="1">
      <alignment horizontal="left" vertical="top" wrapText="1"/>
      <protection locked="0"/>
    </xf>
    <xf numFmtId="0" fontId="0" fillId="7" borderId="0" xfId="0" applyFont="1" applyFill="1" applyBorder="1" applyAlignment="1" applyProtection="1">
      <alignment horizontal="left" vertical="top" wrapText="1"/>
      <protection locked="0"/>
    </xf>
    <xf numFmtId="0" fontId="0" fillId="7" borderId="56" xfId="0" applyFont="1" applyFill="1" applyBorder="1" applyAlignment="1" applyProtection="1">
      <alignment horizontal="left" vertical="top" wrapText="1"/>
      <protection locked="0"/>
    </xf>
    <xf numFmtId="0" fontId="0" fillId="7" borderId="50" xfId="0" applyFont="1" applyFill="1" applyBorder="1" applyAlignment="1" applyProtection="1">
      <alignment horizontal="left" vertical="top" wrapText="1"/>
      <protection locked="0"/>
    </xf>
    <xf numFmtId="0" fontId="0" fillId="7" borderId="53" xfId="0" applyFont="1" applyFill="1" applyBorder="1" applyAlignment="1" applyProtection="1">
      <alignment horizontal="left" vertical="top" wrapText="1"/>
      <protection locked="0"/>
    </xf>
    <xf numFmtId="0" fontId="0" fillId="7" borderId="17" xfId="0" applyFont="1" applyFill="1" applyBorder="1" applyAlignment="1" applyProtection="1">
      <alignment horizontal="left" vertical="top" wrapText="1"/>
      <protection locked="0"/>
    </xf>
    <xf numFmtId="0" fontId="0" fillId="0" borderId="0" xfId="0" applyBorder="1" applyAlignment="1" applyProtection="1">
      <alignment horizontal="center"/>
      <protection locked="0"/>
    </xf>
    <xf numFmtId="0" fontId="0" fillId="10" borderId="2" xfId="0" applyFill="1" applyBorder="1" applyAlignment="1" applyProtection="1">
      <alignment horizontal="left"/>
      <protection locked="0"/>
    </xf>
    <xf numFmtId="0" fontId="0" fillId="10" borderId="6" xfId="0" applyFill="1" applyBorder="1" applyAlignment="1" applyProtection="1">
      <alignment horizontal="left"/>
      <protection locked="0"/>
    </xf>
    <xf numFmtId="0" fontId="36" fillId="10" borderId="2" xfId="0" applyFont="1" applyFill="1" applyBorder="1" applyAlignment="1" applyProtection="1">
      <alignment horizontal="left" vertical="top" wrapText="1"/>
      <protection locked="0"/>
    </xf>
    <xf numFmtId="0" fontId="36" fillId="10" borderId="3" xfId="0" applyFont="1" applyFill="1" applyBorder="1" applyAlignment="1" applyProtection="1">
      <alignment horizontal="left" vertical="top" wrapText="1"/>
      <protection locked="0"/>
    </xf>
    <xf numFmtId="0" fontId="36" fillId="10" borderId="6" xfId="0" applyFont="1" applyFill="1" applyBorder="1" applyAlignment="1" applyProtection="1">
      <alignment horizontal="left" vertical="top" wrapText="1"/>
      <protection locked="0"/>
    </xf>
    <xf numFmtId="0" fontId="53" fillId="0" borderId="0" xfId="0" applyFont="1" applyAlignment="1">
      <alignment horizontal="left" vertical="top" wrapText="1"/>
    </xf>
    <xf numFmtId="0" fontId="0" fillId="0" borderId="5" xfId="0" applyFill="1" applyBorder="1" applyAlignment="1" applyProtection="1">
      <alignment horizontal="center"/>
    </xf>
  </cellXfs>
  <cellStyles count="4">
    <cellStyle name="Normál" xfId="0" builtinId="0"/>
    <cellStyle name="Normál 2" xfId="2"/>
    <cellStyle name="Normál 3" xfId="3"/>
    <cellStyle name="Százalék" xfId="1" builtinId="5"/>
  </cellStyles>
  <dxfs count="66">
    <dxf>
      <font>
        <sz val="10"/>
      </font>
    </dxf>
    <dxf>
      <font>
        <sz val="8"/>
      </font>
    </dxf>
    <dxf>
      <font>
        <sz val="9"/>
      </font>
    </dxf>
    <dxf>
      <font>
        <sz val="10"/>
      </font>
    </dxf>
    <dxf>
      <font>
        <sz val="12"/>
      </font>
      <alignment horizontal="center" wrapText="0" readingOrder="0"/>
    </dxf>
    <dxf>
      <alignment horizontal="left" vertical="center" readingOrder="0"/>
    </dxf>
    <dxf>
      <alignment horizontal="left" vertical="center" readingOrder="0"/>
    </dxf>
    <dxf>
      <alignment horizontal="left" vertical="center" readingOrder="0"/>
    </dxf>
    <dxf>
      <alignment wrapText="1" readingOrder="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font>
        <sz val="8"/>
      </font>
    </dxf>
    <dxf>
      <alignment vertical="center" readingOrder="0"/>
    </dxf>
    <dxf>
      <alignment vertical="center" readingOrder="0"/>
    </dxf>
    <dxf>
      <alignment vertical="center" readingOrder="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s>
  <tableStyles count="0" defaultTableStyle="TableStyleMedium2" defaultPivotStyle="PivotStyleLight16"/>
  <colors>
    <mruColors>
      <color rgb="FFFFFF99"/>
      <color rgb="FFFFFF85"/>
      <color rgb="FFCCFFFF"/>
      <color rgb="FF089A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920" b="1" i="0" u="none" strike="noStrike" kern="1200" spc="0" baseline="0">
                <a:solidFill>
                  <a:schemeClr val="tx1"/>
                </a:solidFill>
                <a:latin typeface="Times New Roman" panose="02020603050405020304" pitchFamily="18" charset="0"/>
                <a:ea typeface="+mn-ea"/>
                <a:cs typeface="Times New Roman" panose="02020603050405020304" pitchFamily="18" charset="0"/>
              </a:defRPr>
            </a:pPr>
            <a:r>
              <a:rPr lang="hu-HU" sz="1920"/>
              <a:t>Mért körlapösszeg</a:t>
            </a:r>
          </a:p>
        </c:rich>
      </c:tx>
      <c:layout/>
      <c:overlay val="0"/>
      <c:spPr>
        <a:noFill/>
        <a:ln>
          <a:noFill/>
        </a:ln>
        <a:effectLst/>
      </c:spPr>
      <c:txPr>
        <a:bodyPr rot="0" spcFirstLastPara="1" vertOverflow="ellipsis" vert="horz" wrap="square" anchor="ctr" anchorCtr="1"/>
        <a:lstStyle/>
        <a:p>
          <a:pPr>
            <a:defRPr sz="1920" b="1" i="0" u="none" strike="noStrike" kern="1200" spc="0" baseline="0">
              <a:solidFill>
                <a:schemeClr val="tx1"/>
              </a:solidFill>
              <a:latin typeface="Times New Roman" panose="02020603050405020304" pitchFamily="18" charset="0"/>
              <a:ea typeface="+mn-ea"/>
              <a:cs typeface="Times New Roman" panose="02020603050405020304" pitchFamily="18" charset="0"/>
            </a:defRPr>
          </a:pPr>
          <a:endParaRPr lang="hu-HU"/>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13E4-4EBD-8261-5B8D7D429EB9}"/>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13E4-4EBD-8261-5B8D7D429EB9}"/>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13E4-4EBD-8261-5B8D7D429EB9}"/>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13E4-4EBD-8261-5B8D7D429EB9}"/>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13E4-4EBD-8261-5B8D7D429EB9}"/>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13E4-4EBD-8261-5B8D7D429EB9}"/>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13E4-4EBD-8261-5B8D7D429EB9}"/>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13E4-4EBD-8261-5B8D7D429EB9}"/>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13E4-4EBD-8261-5B8D7D429EB9}"/>
              </c:ext>
            </c:extLst>
          </c:dPt>
          <c:cat>
            <c:strRef>
              <c:f>Eredmény!$D$9:$L$9</c:f>
              <c:strCache>
                <c:ptCount val="9"/>
                <c:pt idx="0">
                  <c:v>KTT</c:v>
                </c:pt>
                <c:pt idx="1">
                  <c:v>B</c:v>
                </c:pt>
                <c:pt idx="2">
                  <c:v>GY</c:v>
                </c:pt>
                <c:pt idx="3">
                  <c:v>KŐRIS</c:v>
                </c:pt>
                <c:pt idx="4">
                  <c:v>SZIL</c:v>
                </c:pt>
                <c:pt idx="5">
                  <c:v>NYI</c:v>
                </c:pt>
                <c:pt idx="6">
                  <c:v>JUHAR</c:v>
                </c:pt>
                <c:pt idx="7">
                  <c:v>EKL</c:v>
                </c:pt>
                <c:pt idx="8">
                  <c:v>VF</c:v>
                </c:pt>
              </c:strCache>
            </c:strRef>
          </c:cat>
          <c:val>
            <c:numRef>
              <c:f>Eredmény!$D$11:$L$11</c:f>
              <c:numCache>
                <c:formatCode>0.0_ _)</c:formatCode>
                <c:ptCount val="9"/>
                <c:pt idx="0">
                  <c:v>8.9411764705882355</c:v>
                </c:pt>
                <c:pt idx="1">
                  <c:v>4.4705882352941178</c:v>
                </c:pt>
                <c:pt idx="2">
                  <c:v>7.7647058823529411</c:v>
                </c:pt>
                <c:pt idx="3">
                  <c:v>2.3529411764705883</c:v>
                </c:pt>
                <c:pt idx="4">
                  <c:v>0.82352941176470584</c:v>
                </c:pt>
                <c:pt idx="5">
                  <c:v>0.82352941176470584</c:v>
                </c:pt>
                <c:pt idx="6">
                  <c:v>2.8235294117647061</c:v>
                </c:pt>
                <c:pt idx="7">
                  <c:v>2.2352941176470589</c:v>
                </c:pt>
                <c:pt idx="8">
                  <c:v>0.47058823529411764</c:v>
                </c:pt>
              </c:numCache>
            </c:numRef>
          </c:val>
          <c:extLst>
            <c:ext xmlns:c16="http://schemas.microsoft.com/office/drawing/2014/chart" uri="{C3380CC4-5D6E-409C-BE32-E72D297353CC}">
              <c16:uniqueId val="{00000012-13E4-4EBD-8261-5B8D7D429EB9}"/>
            </c:ext>
          </c:extLst>
        </c:ser>
        <c:dLbls>
          <c:showLegendKey val="0"/>
          <c:showVal val="0"/>
          <c:showCatName val="0"/>
          <c:showSerName val="0"/>
          <c:showPercent val="0"/>
          <c:showBubbleSize val="0"/>
          <c:showLeaderLines val="1"/>
        </c:dLbls>
        <c:firstSliceAng val="0"/>
      </c:pieChart>
      <c:spPr>
        <a:noFill/>
        <a:ln>
          <a:noFill/>
        </a:ln>
        <a:effectLst/>
      </c:spPr>
    </c:plotArea>
    <c:legend>
      <c:legendPos val="b"/>
      <c:layout>
        <c:manualLayout>
          <c:xMode val="edge"/>
          <c:yMode val="edge"/>
          <c:x val="5.9899387576552929E-2"/>
          <c:y val="0.84110776347857219"/>
          <c:w val="0.86353455818022751"/>
          <c:h val="0.1330560178046131"/>
        </c:manualLayout>
      </c:layout>
      <c:overlay val="0"/>
      <c:spPr>
        <a:noFill/>
        <a:ln>
          <a:noFill/>
        </a:ln>
        <a:effectLst/>
      </c:spPr>
      <c:txPr>
        <a:bodyPr rot="0" spcFirstLastPara="1" vertOverflow="ellipsis" vert="horz" wrap="square" anchor="ctr" anchorCtr="1"/>
        <a:lstStyle/>
        <a:p>
          <a:pPr>
            <a:defRPr sz="1400" b="1" i="0" u="none" strike="noStrike" kern="1200" baseline="0">
              <a:solidFill>
                <a:schemeClr val="tx1"/>
              </a:solidFill>
              <a:latin typeface="Times New Roman" panose="02020603050405020304" pitchFamily="18" charset="0"/>
              <a:ea typeface="+mn-ea"/>
              <a:cs typeface="Times New Roman" panose="02020603050405020304" pitchFamily="18" charset="0"/>
            </a:defRPr>
          </a:pPr>
          <a:endParaRPr lang="hu-H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400" b="1">
          <a:solidFill>
            <a:schemeClr val="tx1"/>
          </a:solidFill>
          <a:latin typeface="Times New Roman" panose="02020603050405020304" pitchFamily="18" charset="0"/>
          <a:cs typeface="Times New Roman" panose="02020603050405020304" pitchFamily="18" charset="0"/>
        </a:defRPr>
      </a:pPr>
      <a:endParaRPr lang="hu-H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920" b="1" i="0" u="none" strike="noStrike" kern="1200" spc="0" baseline="0">
                <a:solidFill>
                  <a:schemeClr val="tx1"/>
                </a:solidFill>
                <a:latin typeface="Times New Roman" panose="02020603050405020304" pitchFamily="18" charset="0"/>
                <a:ea typeface="+mn-ea"/>
                <a:cs typeface="Times New Roman" panose="02020603050405020304" pitchFamily="18" charset="0"/>
              </a:defRPr>
            </a:pPr>
            <a:r>
              <a:rPr lang="hu-HU"/>
              <a:t>Modell szerinti cél-körlapösszeg</a:t>
            </a:r>
          </a:p>
        </c:rich>
      </c:tx>
      <c:layout/>
      <c:overlay val="0"/>
      <c:spPr>
        <a:noFill/>
        <a:ln>
          <a:noFill/>
        </a:ln>
        <a:effectLst/>
      </c:spPr>
      <c:txPr>
        <a:bodyPr rot="0" spcFirstLastPara="1" vertOverflow="ellipsis" vert="horz" wrap="square" anchor="ctr" anchorCtr="1"/>
        <a:lstStyle/>
        <a:p>
          <a:pPr>
            <a:defRPr sz="1920" b="1" i="0" u="none" strike="noStrike" kern="1200" spc="0" baseline="0">
              <a:solidFill>
                <a:schemeClr val="tx1"/>
              </a:solidFill>
              <a:latin typeface="Times New Roman" panose="02020603050405020304" pitchFamily="18" charset="0"/>
              <a:ea typeface="+mn-ea"/>
              <a:cs typeface="Times New Roman" panose="02020603050405020304" pitchFamily="18" charset="0"/>
            </a:defRPr>
          </a:pPr>
          <a:endParaRPr lang="hu-HU"/>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C30B-45F8-8062-587CEB70085D}"/>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C30B-45F8-8062-587CEB70085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C30B-45F8-8062-587CEB70085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C30B-45F8-8062-587CEB70085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C30B-45F8-8062-587CEB70085D}"/>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C30B-45F8-8062-587CEB70085D}"/>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C30B-45F8-8062-587CEB70085D}"/>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C30B-45F8-8062-587CEB70085D}"/>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C30B-45F8-8062-587CEB70085D}"/>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C30B-45F8-8062-587CEB70085D}"/>
              </c:ext>
            </c:extLst>
          </c:dPt>
          <c:cat>
            <c:strRef>
              <c:f>Eloszlás!$B$2:$K$2</c:f>
              <c:strCache>
                <c:ptCount val="10"/>
                <c:pt idx="0">
                  <c:v>B -KTT</c:v>
                </c:pt>
                <c:pt idx="1">
                  <c:v>GY - EKL (HJ, MK, CSNY)</c:v>
                </c:pt>
                <c:pt idx="2">
                  <c:v>KTT - B</c:v>
                </c:pt>
                <c:pt idx="3">
                  <c:v>GY - EKL (HJ, MK, CSNY, BABE)</c:v>
                </c:pt>
                <c:pt idx="4">
                  <c:v>KTT</c:v>
                </c:pt>
                <c:pt idx="5">
                  <c:v>GY - EKL</c:v>
                </c:pt>
                <c:pt idx="6">
                  <c:v>GY - EKL</c:v>
                </c:pt>
                <c:pt idx="7">
                  <c:v>KTT - CS</c:v>
                </c:pt>
                <c:pt idx="8">
                  <c:v>CS - KTT</c:v>
                </c:pt>
                <c:pt idx="9">
                  <c:v>EKL</c:v>
                </c:pt>
              </c:strCache>
            </c:strRef>
          </c:cat>
          <c:val>
            <c:numRef>
              <c:f>Eloszlás!$B$3:$K$3</c:f>
              <c:numCache>
                <c:formatCode>General</c:formatCode>
                <c:ptCount val="10"/>
                <c:pt idx="0">
                  <c:v>70</c:v>
                </c:pt>
                <c:pt idx="1">
                  <c:v>30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5EA0-492C-8706-CC1A2C6614C2}"/>
            </c:ext>
          </c:extLst>
        </c:ser>
        <c:dLbls>
          <c:showLegendKey val="0"/>
          <c:showVal val="0"/>
          <c:showCatName val="0"/>
          <c:showSerName val="0"/>
          <c:showPercent val="0"/>
          <c:showBubbleSize val="0"/>
          <c:showLeaderLines val="1"/>
        </c:dLbls>
        <c:firstSliceAng val="0"/>
      </c:pieChart>
      <c:spPr>
        <a:noFill/>
        <a:ln>
          <a:noFill/>
        </a:ln>
        <a:effectLst/>
      </c:spPr>
    </c:plotArea>
    <c:legend>
      <c:legendPos val="b"/>
      <c:layout>
        <c:manualLayout>
          <c:xMode val="edge"/>
          <c:yMode val="edge"/>
          <c:x val="0"/>
          <c:y val="0.72641428416613785"/>
          <c:w val="0.99412975437533391"/>
          <c:h val="0.25647598029159119"/>
        </c:manualLayout>
      </c:layout>
      <c:overlay val="0"/>
      <c:spPr>
        <a:noFill/>
        <a:ln>
          <a:noFill/>
        </a:ln>
        <a:effectLst/>
      </c:spPr>
      <c:txPr>
        <a:bodyPr rot="0" spcFirstLastPara="1" vertOverflow="ellipsis" vert="horz" wrap="square" anchor="ctr" anchorCtr="1"/>
        <a:lstStyle/>
        <a:p>
          <a:pPr>
            <a:defRPr sz="1600" b="1" i="0" u="none" strike="noStrike" kern="1200" baseline="0">
              <a:solidFill>
                <a:schemeClr val="tx1"/>
              </a:solidFill>
              <a:latin typeface="Times New Roman" panose="02020603050405020304" pitchFamily="18" charset="0"/>
              <a:ea typeface="+mn-ea"/>
              <a:cs typeface="Times New Roman" panose="02020603050405020304" pitchFamily="18" charset="0"/>
            </a:defRPr>
          </a:pPr>
          <a:endParaRPr lang="hu-H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600" b="1">
          <a:solidFill>
            <a:schemeClr val="tx1"/>
          </a:solidFill>
          <a:latin typeface="Times New Roman" panose="02020603050405020304" pitchFamily="18" charset="0"/>
          <a:cs typeface="Times New Roman" panose="02020603050405020304" pitchFamily="18" charset="0"/>
        </a:defRPr>
      </a:pPr>
      <a:endParaRPr lang="hu-HU"/>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solidFill>
                <a:latin typeface="Times New Roman" panose="02020603050405020304" pitchFamily="18" charset="0"/>
                <a:ea typeface="+mn-ea"/>
                <a:cs typeface="Times New Roman" panose="02020603050405020304" pitchFamily="18" charset="0"/>
              </a:defRPr>
            </a:pPr>
            <a:r>
              <a:rPr lang="hu-HU" sz="1400"/>
              <a:t>Mért körlapösszeg</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solidFill>
              <a:latin typeface="Times New Roman" panose="02020603050405020304" pitchFamily="18" charset="0"/>
              <a:ea typeface="+mn-ea"/>
              <a:cs typeface="Times New Roman" panose="02020603050405020304" pitchFamily="18" charset="0"/>
            </a:defRPr>
          </a:pPr>
          <a:endParaRPr lang="hu-HU"/>
        </a:p>
      </c:txPr>
    </c:title>
    <c:autoTitleDeleted val="0"/>
    <c:plotArea>
      <c:layout>
        <c:manualLayout>
          <c:layoutTarget val="inner"/>
          <c:xMode val="edge"/>
          <c:yMode val="edge"/>
          <c:x val="4.404407181611332E-2"/>
          <c:y val="8.3943670330852413E-2"/>
          <c:w val="0.91191185636777339"/>
          <c:h val="0.67055688884849851"/>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4CD6-468D-9970-4FB33175F392}"/>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4CD6-468D-9970-4FB33175F392}"/>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4CD6-468D-9970-4FB33175F392}"/>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4CD6-468D-9970-4FB33175F392}"/>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4CD6-468D-9970-4FB33175F392}"/>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4CD6-468D-9970-4FB33175F392}"/>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4CD6-468D-9970-4FB33175F392}"/>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4CD6-468D-9970-4FB33175F392}"/>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4CD6-468D-9970-4FB33175F392}"/>
              </c:ext>
            </c:extLst>
          </c:dPt>
          <c:cat>
            <c:strRef>
              <c:f>Eredmény!$D$9:$L$9</c:f>
              <c:strCache>
                <c:ptCount val="9"/>
                <c:pt idx="0">
                  <c:v>KTT</c:v>
                </c:pt>
                <c:pt idx="1">
                  <c:v>B</c:v>
                </c:pt>
                <c:pt idx="2">
                  <c:v>GY</c:v>
                </c:pt>
                <c:pt idx="3">
                  <c:v>KŐRIS</c:v>
                </c:pt>
                <c:pt idx="4">
                  <c:v>SZIL</c:v>
                </c:pt>
                <c:pt idx="5">
                  <c:v>NYI</c:v>
                </c:pt>
                <c:pt idx="6">
                  <c:v>JUHAR</c:v>
                </c:pt>
                <c:pt idx="7">
                  <c:v>EKL</c:v>
                </c:pt>
                <c:pt idx="8">
                  <c:v>VF</c:v>
                </c:pt>
              </c:strCache>
            </c:strRef>
          </c:cat>
          <c:val>
            <c:numRef>
              <c:f>Eredmény!$D$11:$L$11</c:f>
              <c:numCache>
                <c:formatCode>0.0_ _)</c:formatCode>
                <c:ptCount val="9"/>
                <c:pt idx="0">
                  <c:v>8.9411764705882355</c:v>
                </c:pt>
                <c:pt idx="1">
                  <c:v>4.4705882352941178</c:v>
                </c:pt>
                <c:pt idx="2">
                  <c:v>7.7647058823529411</c:v>
                </c:pt>
                <c:pt idx="3">
                  <c:v>2.3529411764705883</c:v>
                </c:pt>
                <c:pt idx="4">
                  <c:v>0.82352941176470584</c:v>
                </c:pt>
                <c:pt idx="5">
                  <c:v>0.82352941176470584</c:v>
                </c:pt>
                <c:pt idx="6">
                  <c:v>2.8235294117647061</c:v>
                </c:pt>
                <c:pt idx="7">
                  <c:v>2.2352941176470589</c:v>
                </c:pt>
                <c:pt idx="8">
                  <c:v>0.47058823529411764</c:v>
                </c:pt>
              </c:numCache>
            </c:numRef>
          </c:val>
          <c:extLst>
            <c:ext xmlns:c16="http://schemas.microsoft.com/office/drawing/2014/chart" uri="{C3380CC4-5D6E-409C-BE32-E72D297353CC}">
              <c16:uniqueId val="{00000012-4CD6-468D-9970-4FB33175F392}"/>
            </c:ext>
          </c:extLst>
        </c:ser>
        <c:dLbls>
          <c:showLegendKey val="0"/>
          <c:showVal val="0"/>
          <c:showCatName val="0"/>
          <c:showSerName val="0"/>
          <c:showPercent val="0"/>
          <c:showBubbleSize val="0"/>
          <c:showLeaderLines val="1"/>
        </c:dLbls>
        <c:firstSliceAng val="0"/>
      </c:pieChart>
      <c:spPr>
        <a:noFill/>
        <a:ln>
          <a:noFill/>
        </a:ln>
        <a:effectLst/>
      </c:spPr>
    </c:plotArea>
    <c:legend>
      <c:legendPos val="b"/>
      <c:layout>
        <c:manualLayout>
          <c:xMode val="edge"/>
          <c:yMode val="edge"/>
          <c:x val="5.9899387576552929E-2"/>
          <c:y val="0.84110776347857219"/>
          <c:w val="0.86353455818022751"/>
          <c:h val="0.1330560178046131"/>
        </c:manualLayout>
      </c:layout>
      <c:overlay val="0"/>
      <c:spPr>
        <a:noFill/>
        <a:ln>
          <a:noFill/>
        </a:ln>
        <a:effectLst/>
      </c:spPr>
      <c:txPr>
        <a:bodyPr rot="0" spcFirstLastPara="1" vertOverflow="ellipsis" vert="horz" wrap="square" anchor="ctr" anchorCtr="1"/>
        <a:lstStyle/>
        <a:p>
          <a:pPr>
            <a:defRPr sz="1200" b="1" i="0" u="none" strike="noStrike" kern="1200" baseline="0">
              <a:solidFill>
                <a:schemeClr val="tx1"/>
              </a:solidFill>
              <a:latin typeface="Times New Roman" panose="02020603050405020304" pitchFamily="18" charset="0"/>
              <a:ea typeface="+mn-ea"/>
              <a:cs typeface="Times New Roman" panose="02020603050405020304" pitchFamily="18" charset="0"/>
            </a:defRPr>
          </a:pPr>
          <a:endParaRPr lang="hu-H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400" b="1">
          <a:solidFill>
            <a:schemeClr val="tx1"/>
          </a:solidFill>
          <a:latin typeface="Times New Roman" panose="02020603050405020304" pitchFamily="18" charset="0"/>
          <a:cs typeface="Times New Roman" panose="02020603050405020304" pitchFamily="18" charset="0"/>
        </a:defRPr>
      </a:pPr>
      <a:endParaRPr lang="hu-HU"/>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solidFill>
                <a:latin typeface="Times New Roman" panose="02020603050405020304" pitchFamily="18" charset="0"/>
                <a:ea typeface="+mn-ea"/>
                <a:cs typeface="Times New Roman" panose="02020603050405020304" pitchFamily="18" charset="0"/>
              </a:defRPr>
            </a:pPr>
            <a:r>
              <a:rPr lang="hu-HU" sz="1400"/>
              <a:t>Modell szerinti cél-körlapösszeg</a:t>
            </a:r>
          </a:p>
        </c:rich>
      </c:tx>
      <c:layout>
        <c:manualLayout>
          <c:xMode val="edge"/>
          <c:yMode val="edge"/>
          <c:x val="0.16820602904089044"/>
          <c:y val="1.8561484918793503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solidFill>
              <a:latin typeface="Times New Roman" panose="02020603050405020304" pitchFamily="18" charset="0"/>
              <a:ea typeface="+mn-ea"/>
              <a:cs typeface="Times New Roman" panose="02020603050405020304" pitchFamily="18" charset="0"/>
            </a:defRPr>
          </a:pPr>
          <a:endParaRPr lang="hu-HU"/>
        </a:p>
      </c:txPr>
    </c:title>
    <c:autoTitleDeleted val="0"/>
    <c:plotArea>
      <c:layout>
        <c:manualLayout>
          <c:layoutTarget val="inner"/>
          <c:xMode val="edge"/>
          <c:yMode val="edge"/>
          <c:x val="7.5243128855468411E-2"/>
          <c:y val="8.766823215834163E-2"/>
          <c:w val="0.60579256360078282"/>
          <c:h val="0.6863858093126386"/>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5523-420E-A3C8-BC84FDABBD62}"/>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5523-420E-A3C8-BC84FDABBD62}"/>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5523-420E-A3C8-BC84FDABBD62}"/>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5523-420E-A3C8-BC84FDABBD62}"/>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5523-420E-A3C8-BC84FDABBD62}"/>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5523-420E-A3C8-BC84FDABBD62}"/>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5523-420E-A3C8-BC84FDABBD62}"/>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5523-420E-A3C8-BC84FDABBD62}"/>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5523-420E-A3C8-BC84FDABBD62}"/>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5523-420E-A3C8-BC84FDABBD62}"/>
              </c:ext>
            </c:extLst>
          </c:dPt>
          <c:cat>
            <c:strRef>
              <c:f>Eloszlás!$B$2:$K$2</c:f>
              <c:strCache>
                <c:ptCount val="10"/>
                <c:pt idx="0">
                  <c:v>B -KTT</c:v>
                </c:pt>
                <c:pt idx="1">
                  <c:v>GY - EKL (HJ, MK, CSNY)</c:v>
                </c:pt>
                <c:pt idx="2">
                  <c:v>KTT - B</c:v>
                </c:pt>
                <c:pt idx="3">
                  <c:v>GY - EKL (HJ, MK, CSNY, BABE)</c:v>
                </c:pt>
                <c:pt idx="4">
                  <c:v>KTT</c:v>
                </c:pt>
                <c:pt idx="5">
                  <c:v>GY - EKL</c:v>
                </c:pt>
                <c:pt idx="6">
                  <c:v>GY - EKL</c:v>
                </c:pt>
                <c:pt idx="7">
                  <c:v>KTT - CS</c:v>
                </c:pt>
                <c:pt idx="8">
                  <c:v>CS - KTT</c:v>
                </c:pt>
                <c:pt idx="9">
                  <c:v>EKL</c:v>
                </c:pt>
              </c:strCache>
            </c:strRef>
          </c:cat>
          <c:val>
            <c:numRef>
              <c:f>Eloszlás!$B$3:$K$3</c:f>
              <c:numCache>
                <c:formatCode>General</c:formatCode>
                <c:ptCount val="10"/>
                <c:pt idx="0">
                  <c:v>70</c:v>
                </c:pt>
                <c:pt idx="1">
                  <c:v>30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14-5523-420E-A3C8-BC84FDABBD62}"/>
            </c:ext>
          </c:extLst>
        </c:ser>
        <c:dLbls>
          <c:showLegendKey val="0"/>
          <c:showVal val="0"/>
          <c:showCatName val="0"/>
          <c:showSerName val="0"/>
          <c:showPercent val="0"/>
          <c:showBubbleSize val="0"/>
          <c:showLeaderLines val="1"/>
        </c:dLbls>
        <c:firstSliceAng val="0"/>
      </c:pieChart>
      <c:spPr>
        <a:noFill/>
        <a:ln>
          <a:noFill/>
        </a:ln>
        <a:effectLst/>
      </c:spPr>
    </c:plotArea>
    <c:legend>
      <c:legendPos val="b"/>
      <c:layout>
        <c:manualLayout>
          <c:xMode val="edge"/>
          <c:yMode val="edge"/>
          <c:x val="0"/>
          <c:y val="0.74751866659683053"/>
          <c:w val="0.99412975437533391"/>
          <c:h val="0.24952502764565593"/>
        </c:manualLayout>
      </c:layout>
      <c:overlay val="1"/>
      <c:spPr>
        <a:noFill/>
        <a:ln>
          <a:noFill/>
        </a:ln>
        <a:effectLst/>
      </c:spPr>
      <c:txPr>
        <a:bodyPr rot="0" spcFirstLastPara="1" vertOverflow="ellipsis" vert="horz" wrap="square" anchor="ctr" anchorCtr="1"/>
        <a:lstStyle/>
        <a:p>
          <a:pPr>
            <a:defRPr sz="1050" b="1" i="0" u="none" strike="noStrike" kern="1200" baseline="0">
              <a:solidFill>
                <a:schemeClr val="tx1"/>
              </a:solidFill>
              <a:latin typeface="Times New Roman" panose="02020603050405020304" pitchFamily="18" charset="0"/>
              <a:ea typeface="+mn-ea"/>
              <a:cs typeface="Times New Roman" panose="02020603050405020304" pitchFamily="18" charset="0"/>
            </a:defRPr>
          </a:pPr>
          <a:endParaRPr lang="hu-H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600" b="1">
          <a:solidFill>
            <a:schemeClr val="tx1"/>
          </a:solidFill>
          <a:latin typeface="Times New Roman" panose="02020603050405020304" pitchFamily="18" charset="0"/>
          <a:cs typeface="Times New Roman" panose="02020603050405020304" pitchFamily="18" charset="0"/>
        </a:defRPr>
      </a:pPr>
      <a:endParaRPr lang="hu-H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2</xdr:col>
      <xdr:colOff>447676</xdr:colOff>
      <xdr:row>6</xdr:row>
      <xdr:rowOff>457201</xdr:rowOff>
    </xdr:from>
    <xdr:to>
      <xdr:col>3</xdr:col>
      <xdr:colOff>6467475</xdr:colOff>
      <xdr:row>24</xdr:row>
      <xdr:rowOff>100345</xdr:rowOff>
    </xdr:to>
    <xdr:pic>
      <xdr:nvPicPr>
        <xdr:cNvPr id="4" name="Kép 3"/>
        <xdr:cNvPicPr>
          <a:picLocks noChangeAspect="1"/>
        </xdr:cNvPicPr>
      </xdr:nvPicPr>
      <xdr:blipFill>
        <a:blip xmlns:r="http://schemas.openxmlformats.org/officeDocument/2006/relationships" r:embed="rId1"/>
        <a:stretch>
          <a:fillRect/>
        </a:stretch>
      </xdr:blipFill>
      <xdr:spPr>
        <a:xfrm>
          <a:off x="1352551" y="1190626"/>
          <a:ext cx="6496049" cy="4243719"/>
        </a:xfrm>
        <a:prstGeom prst="rect">
          <a:avLst/>
        </a:prstGeom>
      </xdr:spPr>
    </xdr:pic>
    <xdr:clientData/>
  </xdr:twoCellAnchor>
  <xdr:twoCellAnchor>
    <xdr:from>
      <xdr:col>3</xdr:col>
      <xdr:colOff>6143625</xdr:colOff>
      <xdr:row>13</xdr:row>
      <xdr:rowOff>104775</xdr:rowOff>
    </xdr:from>
    <xdr:to>
      <xdr:col>3</xdr:col>
      <xdr:colOff>7391400</xdr:colOff>
      <xdr:row>17</xdr:row>
      <xdr:rowOff>104775</xdr:rowOff>
    </xdr:to>
    <xdr:cxnSp macro="">
      <xdr:nvCxnSpPr>
        <xdr:cNvPr id="5" name="Egyenes összekötő nyíllal 4"/>
        <xdr:cNvCxnSpPr/>
      </xdr:nvCxnSpPr>
      <xdr:spPr>
        <a:xfrm flipH="1">
          <a:off x="7524750" y="2809875"/>
          <a:ext cx="1247775" cy="962025"/>
        </a:xfrm>
        <a:prstGeom prst="straightConnector1">
          <a:avLst/>
        </a:prstGeom>
        <a:ln w="63500">
          <a:solidFill>
            <a:srgbClr val="FF0000"/>
          </a:solidFill>
          <a:tailEnd type="stealth" w="lg" len="lg"/>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57150</xdr:colOff>
          <xdr:row>0</xdr:row>
          <xdr:rowOff>9525</xdr:rowOff>
        </xdr:from>
        <xdr:to>
          <xdr:col>19</xdr:col>
          <xdr:colOff>952500</xdr:colOff>
          <xdr:row>1</xdr:row>
          <xdr:rowOff>0</xdr:rowOff>
        </xdr:to>
        <xdr:sp macro="" textlink="">
          <xdr:nvSpPr>
            <xdr:cNvPr id="15364" name="Button 4" descr="Frissít" hidden="1">
              <a:extLst>
                <a:ext uri="{63B3BB69-23CF-44E3-9099-C40C66FF867C}">
                  <a14:compatExt spid="_x0000_s1536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hu-HU" sz="1100" b="0" i="0" u="none" strike="noStrike" baseline="0">
                  <a:solidFill>
                    <a:srgbClr val="000000"/>
                  </a:solidFill>
                  <a:latin typeface="Calibri"/>
                  <a:cs typeface="Calibri"/>
                </a:rPr>
                <a:t>Frissít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76200</xdr:colOff>
          <xdr:row>0</xdr:row>
          <xdr:rowOff>95250</xdr:rowOff>
        </xdr:from>
        <xdr:to>
          <xdr:col>5</xdr:col>
          <xdr:colOff>781050</xdr:colOff>
          <xdr:row>0</xdr:row>
          <xdr:rowOff>342900</xdr:rowOff>
        </xdr:to>
        <xdr:sp macro="" textlink="">
          <xdr:nvSpPr>
            <xdr:cNvPr id="19459" name="Button 3" hidden="1">
              <a:extLst>
                <a:ext uri="{63B3BB69-23CF-44E3-9099-C40C66FF867C}">
                  <a14:compatExt spid="_x0000_s1945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hu-HU" sz="1100" b="0" i="0" u="none" strike="noStrike" baseline="0">
                  <a:solidFill>
                    <a:srgbClr val="000000"/>
                  </a:solidFill>
                  <a:latin typeface="Calibri"/>
                  <a:cs typeface="Calibri"/>
                </a:rPr>
                <a:t>Frissít2</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21</xdr:col>
      <xdr:colOff>598714</xdr:colOff>
      <xdr:row>1</xdr:row>
      <xdr:rowOff>81643</xdr:rowOff>
    </xdr:from>
    <xdr:to>
      <xdr:col>29</xdr:col>
      <xdr:colOff>272142</xdr:colOff>
      <xdr:row>18</xdr:row>
      <xdr:rowOff>122464</xdr:rowOff>
    </xdr:to>
    <xdr:graphicFrame macro="">
      <xdr:nvGraphicFramePr>
        <xdr:cNvPr id="6" name="Diagram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29</xdr:col>
      <xdr:colOff>462642</xdr:colOff>
      <xdr:row>1</xdr:row>
      <xdr:rowOff>23128</xdr:rowOff>
    </xdr:from>
    <xdr:to>
      <xdr:col>41</xdr:col>
      <xdr:colOff>27214</xdr:colOff>
      <xdr:row>28</xdr:row>
      <xdr:rowOff>190499</xdr:rowOff>
    </xdr:to>
    <xdr:graphicFrame macro="">
      <xdr:nvGraphicFramePr>
        <xdr:cNvPr id="7" name="Diagram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2</xdr:colOff>
      <xdr:row>32</xdr:row>
      <xdr:rowOff>0</xdr:rowOff>
    </xdr:from>
    <xdr:to>
      <xdr:col>4</xdr:col>
      <xdr:colOff>381000</xdr:colOff>
      <xdr:row>54</xdr:row>
      <xdr:rowOff>122464</xdr:rowOff>
    </xdr:to>
    <xdr:graphicFrame macro="">
      <xdr:nvGraphicFramePr>
        <xdr:cNvPr id="5" name="Diagram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390525</xdr:colOff>
      <xdr:row>32</xdr:row>
      <xdr:rowOff>9525</xdr:rowOff>
    </xdr:from>
    <xdr:to>
      <xdr:col>12</xdr:col>
      <xdr:colOff>19050</xdr:colOff>
      <xdr:row>54</xdr:row>
      <xdr:rowOff>114300</xdr:rowOff>
    </xdr:to>
    <xdr:graphicFrame macro="">
      <xdr:nvGraphicFramePr>
        <xdr:cNvPr id="7" name="Diagram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Veperdi Gábor" refreshedDate="44376.429322453703" createdVersion="6" refreshedVersion="6" minRefreshableVersion="3" recordCount="701">
  <cacheSource type="worksheet">
    <worksheetSource ref="P1:P1048576" sheet="Utánpótlás I"/>
  </cacheSource>
  <cacheFields count="1">
    <cacheField name="Fafaj:" numFmtId="0">
      <sharedItems containsBlank="1" count="23">
        <s v="JUHAR"/>
        <s v="EF"/>
        <s v="SZIL"/>
        <s v="FF"/>
        <s v="HÁRS"/>
        <s v="CS"/>
        <s v="EKL"/>
        <s v="KTT"/>
        <s v="KŐRIS"/>
        <m/>
        <s v="MOT" u="1"/>
        <s v="KST" u="1"/>
        <s v="GY" u="1"/>
        <s v="NYI" u="1"/>
        <s v="VK" u="1"/>
        <s v="FUZ" u="1"/>
        <s v="A" u="1"/>
        <s v="KT" u="1"/>
        <s v="LF" u="1"/>
        <s v="HNY" u="1"/>
        <s v="VF" u="1"/>
        <s v="ÉGER" u="1"/>
        <s v="B"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Veperdi Gábor" refreshedDate="44376.429324537035" createdVersion="6" refreshedVersion="6" minRefreshableVersion="3" recordCount="701">
  <cacheSource type="worksheet">
    <worksheetSource ref="O1:O1048576" sheet="Utánpótlás I"/>
  </cacheSource>
  <cacheFields count="1">
    <cacheField name="Mintakör ID" numFmtId="0">
      <sharedItems containsString="0" containsBlank="1" containsNumber="1" containsInteger="1" minValue="1" maxValue="12" count="13">
        <n v="1"/>
        <n v="2"/>
        <n v="3"/>
        <n v="4"/>
        <n v="5"/>
        <n v="6"/>
        <n v="7"/>
        <m/>
        <n v="8" u="1"/>
        <n v="9" u="1"/>
        <n v="10" u="1"/>
        <n v="11" u="1"/>
        <n v="12" u="1"/>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Veperdi Gábor" refreshedDate="44376.431238310186" createdVersion="6" refreshedVersion="6" minRefreshableVersion="3" recordCount="16">
  <cacheSource type="worksheet">
    <worksheetSource ref="A1:E1048576" sheet="Utánpótlás II"/>
  </cacheSource>
  <cacheFields count="5">
    <cacheField name="Erdőrészlet" numFmtId="0">
      <sharedItems containsBlank="1" count="20">
        <s v="Pilisszentlászló 24 G"/>
        <m/>
        <s v="Csobánka 8 A" u="1"/>
        <s v="Csobánka 8 F" u="1"/>
        <s v="Csobánka 10 CC" u="1"/>
        <s v="Csobánka 12 F" u="1"/>
        <s v="Csobánka 12 A" u="1"/>
        <s v="Csobánka 8 C" u="1"/>
        <s v="Csobánka 8 H" u="1"/>
        <s v="Csobánka 10 B" u="1"/>
        <s v="Csobánka 8 E" u="1"/>
        <s v="Csobánka 11 B" u="1"/>
        <s v="Csobánka 8 B" u="1"/>
        <s v="Csobánka 1 C" u="1"/>
        <s v="Csobánka 8 G" u="1"/>
        <s v="Csobánka 2 C" u="1"/>
        <s v="Csobánka 10 C" u="1"/>
        <s v="Csobánka 8 D" u="1"/>
        <s v="Sáska 87 B" u="1"/>
        <s v="Csobánka 12 C" u="1"/>
      </sharedItems>
    </cacheField>
    <cacheField name="Mintakör ID" numFmtId="0">
      <sharedItems containsString="0" containsBlank="1" containsNumber="1" containsInteger="1" minValue="1" maxValue="11" count="10">
        <n v="1"/>
        <n v="2"/>
        <n v="3"/>
        <n v="4"/>
        <n v="5"/>
        <n v="6"/>
        <n v="7"/>
        <m/>
        <n v="8" u="1"/>
        <n v="11" u="1"/>
      </sharedItems>
    </cacheField>
    <cacheField name="Fafaj" numFmtId="0">
      <sharedItems containsBlank="1" count="16">
        <s v="CS"/>
        <s v="JUHAR"/>
        <s v="KŐRIS"/>
        <m/>
        <s v="MJ" u="1"/>
        <s v="KH" u="1"/>
        <s v="KJ" u="1"/>
        <s v="GY" u="1"/>
        <s v="VK" u="1"/>
        <s v="A" u="1"/>
        <s v=" " u="1"/>
        <s v="MK" u="1"/>
        <s v="nincs" u="1"/>
        <s v="na" u="1"/>
        <s v="KTT" u="1"/>
        <s v="BABE" u="1"/>
      </sharedItems>
    </cacheField>
    <cacheField name="M. oszt." numFmtId="0">
      <sharedItems containsString="0" containsBlank="1" containsNumber="1" containsInteger="1" minValue="0" maxValue="3" count="5">
        <n v="1"/>
        <n v="2"/>
        <n v="3"/>
        <m/>
        <n v="0" u="1"/>
      </sharedItems>
    </cacheField>
    <cacheField name="Záródás (%)" numFmtId="0">
      <sharedItems containsString="0" containsBlank="1" containsNumber="1" containsInteger="1" minValue="1" maxValue="3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01">
  <r>
    <x v="0"/>
  </r>
  <r>
    <x v="1"/>
  </r>
  <r>
    <x v="2"/>
  </r>
  <r>
    <x v="3"/>
  </r>
  <r>
    <x v="4"/>
  </r>
  <r>
    <x v="0"/>
  </r>
  <r>
    <x v="5"/>
  </r>
  <r>
    <x v="6"/>
  </r>
  <r>
    <x v="7"/>
  </r>
  <r>
    <x v="8"/>
  </r>
  <r>
    <x v="0"/>
  </r>
  <r>
    <x v="1"/>
  </r>
  <r>
    <x v="3"/>
  </r>
  <r>
    <x v="2"/>
  </r>
  <r>
    <x v="4"/>
  </r>
  <r>
    <x v="5"/>
  </r>
  <r>
    <x v="5"/>
  </r>
  <r>
    <x v="5"/>
  </r>
  <r>
    <x v="5"/>
  </r>
  <r>
    <x v="5"/>
  </r>
  <r>
    <x v="7"/>
  </r>
  <r>
    <x v="7"/>
  </r>
  <r>
    <x v="7"/>
  </r>
  <r>
    <x v="5"/>
  </r>
  <r>
    <x v="0"/>
  </r>
  <r>
    <x v="2"/>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pivotCacheRecords>
</file>

<file path=xl/pivotCache/pivotCacheRecords2.xml><?xml version="1.0" encoding="utf-8"?>
<pivotCacheRecords xmlns="http://schemas.openxmlformats.org/spreadsheetml/2006/main" xmlns:r="http://schemas.openxmlformats.org/officeDocument/2006/relationships" count="701">
  <r>
    <x v="0"/>
  </r>
  <r>
    <x v="0"/>
  </r>
  <r>
    <x v="0"/>
  </r>
  <r>
    <x v="0"/>
  </r>
  <r>
    <x v="0"/>
  </r>
  <r>
    <x v="1"/>
  </r>
  <r>
    <x v="1"/>
  </r>
  <r>
    <x v="1"/>
  </r>
  <r>
    <x v="1"/>
  </r>
  <r>
    <x v="1"/>
  </r>
  <r>
    <x v="2"/>
  </r>
  <r>
    <x v="2"/>
  </r>
  <r>
    <x v="2"/>
  </r>
  <r>
    <x v="2"/>
  </r>
  <r>
    <x v="3"/>
  </r>
  <r>
    <x v="3"/>
  </r>
  <r>
    <x v="3"/>
  </r>
  <r>
    <x v="4"/>
  </r>
  <r>
    <x v="4"/>
  </r>
  <r>
    <x v="4"/>
  </r>
  <r>
    <x v="5"/>
  </r>
  <r>
    <x v="5"/>
  </r>
  <r>
    <x v="5"/>
  </r>
  <r>
    <x v="6"/>
  </r>
  <r>
    <x v="6"/>
  </r>
  <r>
    <x v="6"/>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r>
    <x v="7"/>
  </r>
</pivotCacheRecords>
</file>

<file path=xl/pivotCache/pivotCacheRecords3.xml><?xml version="1.0" encoding="utf-8"?>
<pivotCacheRecords xmlns="http://schemas.openxmlformats.org/spreadsheetml/2006/main" xmlns:r="http://schemas.openxmlformats.org/officeDocument/2006/relationships" count="16">
  <r>
    <x v="0"/>
    <x v="0"/>
    <x v="0"/>
    <x v="0"/>
    <n v="1"/>
  </r>
  <r>
    <x v="0"/>
    <x v="1"/>
    <x v="0"/>
    <x v="0"/>
    <n v="10"/>
  </r>
  <r>
    <x v="0"/>
    <x v="1"/>
    <x v="0"/>
    <x v="1"/>
    <n v="5"/>
  </r>
  <r>
    <x v="0"/>
    <x v="2"/>
    <x v="1"/>
    <x v="2"/>
    <n v="32"/>
  </r>
  <r>
    <x v="0"/>
    <x v="2"/>
    <x v="2"/>
    <x v="2"/>
    <n v="3"/>
  </r>
  <r>
    <x v="0"/>
    <x v="3"/>
    <x v="1"/>
    <x v="2"/>
    <n v="5"/>
  </r>
  <r>
    <x v="0"/>
    <x v="4"/>
    <x v="0"/>
    <x v="1"/>
    <n v="2"/>
  </r>
  <r>
    <x v="0"/>
    <x v="4"/>
    <x v="2"/>
    <x v="1"/>
    <n v="3"/>
  </r>
  <r>
    <x v="0"/>
    <x v="5"/>
    <x v="0"/>
    <x v="1"/>
    <n v="5"/>
  </r>
  <r>
    <x v="0"/>
    <x v="5"/>
    <x v="0"/>
    <x v="2"/>
    <n v="20"/>
  </r>
  <r>
    <x v="0"/>
    <x v="5"/>
    <x v="0"/>
    <x v="2"/>
    <n v="5"/>
  </r>
  <r>
    <x v="0"/>
    <x v="6"/>
    <x v="2"/>
    <x v="2"/>
    <n v="2"/>
  </r>
  <r>
    <x v="0"/>
    <x v="6"/>
    <x v="2"/>
    <x v="1"/>
    <n v="10"/>
  </r>
  <r>
    <x v="0"/>
    <x v="6"/>
    <x v="2"/>
    <x v="0"/>
    <n v="20"/>
  </r>
  <r>
    <x v="1"/>
    <x v="7"/>
    <x v="3"/>
    <x v="3"/>
    <m/>
  </r>
  <r>
    <x v="1"/>
    <x v="7"/>
    <x v="3"/>
    <x v="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name="Kimutatás1" cacheId="23" applyNumberFormats="0" applyBorderFormats="0" applyFontFormats="0" applyPatternFormats="0" applyAlignmentFormats="0" applyWidthHeightFormats="1" dataCaption="Értékek" updatedVersion="6" minRefreshableVersion="3" useAutoFormatting="1" rowGrandTotals="0" colGrandTotals="0" itemPrintTitles="1" createdVersion="6" indent="0" outline="1" outlineData="1" multipleFieldFilters="0">
  <location ref="H1:I9" firstHeaderRow="1" firstDataRow="1" firstDataCol="1"/>
  <pivotFields count="1">
    <pivotField axis="axisRow" dataField="1" showAll="0">
      <items count="14">
        <item x="7"/>
        <item x="0"/>
        <item x="1"/>
        <item x="2"/>
        <item x="3"/>
        <item x="4"/>
        <item x="5"/>
        <item x="6"/>
        <item m="1" x="8"/>
        <item m="1" x="9"/>
        <item m="1" x="10"/>
        <item m="1" x="11"/>
        <item m="1" x="12"/>
        <item t="default"/>
      </items>
    </pivotField>
  </pivotFields>
  <rowFields count="1">
    <field x="0"/>
  </rowFields>
  <rowItems count="8">
    <i>
      <x/>
    </i>
    <i>
      <x v="1"/>
    </i>
    <i>
      <x v="2"/>
    </i>
    <i>
      <x v="3"/>
    </i>
    <i>
      <x v="4"/>
    </i>
    <i>
      <x v="5"/>
    </i>
    <i>
      <x v="6"/>
    </i>
    <i>
      <x v="7"/>
    </i>
  </rowItems>
  <colItems count="1">
    <i/>
  </colItems>
  <dataFields count="1">
    <dataField name="Mennyiség / Mintakör ID" fld="0" subtotal="count" baseField="0" baseItem="0"/>
  </dataFields>
  <formats count="12">
    <format dxfId="47">
      <pivotArea type="all" dataOnly="0" outline="0" fieldPosition="0"/>
    </format>
    <format dxfId="46">
      <pivotArea outline="0" collapsedLevelsAreSubtotals="1" fieldPosition="0"/>
    </format>
    <format dxfId="45">
      <pivotArea field="0" type="button" dataOnly="0" labelOnly="1" outline="0" axis="axisRow" fieldPosition="0"/>
    </format>
    <format dxfId="44">
      <pivotArea dataOnly="0" labelOnly="1" outline="0" axis="axisValues" fieldPosition="0"/>
    </format>
    <format dxfId="43">
      <pivotArea dataOnly="0" labelOnly="1" fieldPosition="0">
        <references count="1">
          <reference field="0" count="0"/>
        </references>
      </pivotArea>
    </format>
    <format dxfId="42">
      <pivotArea dataOnly="0" labelOnly="1" outline="0" axis="axisValues" fieldPosition="0"/>
    </format>
    <format dxfId="41">
      <pivotArea type="all" dataOnly="0" outline="0" fieldPosition="0"/>
    </format>
    <format dxfId="40">
      <pivotArea outline="0" collapsedLevelsAreSubtotals="1" fieldPosition="0"/>
    </format>
    <format dxfId="39">
      <pivotArea field="0" type="button" dataOnly="0" labelOnly="1" outline="0" axis="axisRow" fieldPosition="0"/>
    </format>
    <format dxfId="38">
      <pivotArea dataOnly="0" labelOnly="1" outline="0" axis="axisValues" fieldPosition="0"/>
    </format>
    <format dxfId="37">
      <pivotArea dataOnly="0" labelOnly="1" fieldPosition="0">
        <references count="1">
          <reference field="0" count="0"/>
        </references>
      </pivotArea>
    </format>
    <format dxfId="36">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Kimutatás2" cacheId="20" applyNumberFormats="0" applyBorderFormats="0" applyFontFormats="0" applyPatternFormats="0" applyAlignmentFormats="0" applyWidthHeightFormats="1" dataCaption="Értékek" updatedVersion="6" minRefreshableVersion="3" useAutoFormatting="1" rowGrandTotals="0" colGrandTotals="0" itemPrintTitles="1" createdVersion="6" indent="0" outline="1" outlineData="1" multipleFieldFilters="0">
  <location ref="B1:C10" firstHeaderRow="1" firstDataRow="1" firstDataCol="1"/>
  <pivotFields count="1">
    <pivotField axis="axisRow" dataField="1" showAll="0" sortType="descending">
      <items count="24">
        <item x="5"/>
        <item m="1" x="16"/>
        <item m="1" x="22"/>
        <item x="1"/>
        <item m="1" x="21"/>
        <item x="6"/>
        <item x="3"/>
        <item m="1" x="15"/>
        <item m="1" x="12"/>
        <item x="4"/>
        <item m="1" x="19"/>
        <item x="0"/>
        <item x="8"/>
        <item m="1" x="11"/>
        <item x="7"/>
        <item m="1" x="18"/>
        <item m="1" x="10"/>
        <item m="1" x="13"/>
        <item x="2"/>
        <item m="1" x="20"/>
        <item m="1" x="14"/>
        <item h="1" x="9"/>
        <item m="1" x="17"/>
        <item t="default"/>
      </items>
      <autoSortScope>
        <pivotArea dataOnly="0" outline="0" fieldPosition="0">
          <references count="1">
            <reference field="4294967294" count="1" selected="0">
              <x v="0"/>
            </reference>
          </references>
        </pivotArea>
      </autoSortScope>
    </pivotField>
  </pivotFields>
  <rowFields count="1">
    <field x="0"/>
  </rowFields>
  <rowItems count="9">
    <i>
      <x/>
    </i>
    <i>
      <x v="11"/>
    </i>
    <i>
      <x v="14"/>
    </i>
    <i>
      <x v="18"/>
    </i>
    <i>
      <x v="3"/>
    </i>
    <i>
      <x v="6"/>
    </i>
    <i>
      <x v="9"/>
    </i>
    <i>
      <x v="12"/>
    </i>
    <i>
      <x v="5"/>
    </i>
  </rowItems>
  <colItems count="1">
    <i/>
  </colItems>
  <dataFields count="1">
    <dataField name="Mennyiség / Fafaj:" fld="0" subtotal="count" baseField="0" baseItem="0"/>
  </dataFields>
  <formats count="18">
    <format dxfId="65">
      <pivotArea type="all" dataOnly="0" outline="0" fieldPosition="0"/>
    </format>
    <format dxfId="64">
      <pivotArea outline="0" collapsedLevelsAreSubtotals="1" fieldPosition="0"/>
    </format>
    <format dxfId="63">
      <pivotArea field="0" type="button" dataOnly="0" labelOnly="1" outline="0" axis="axisRow" fieldPosition="0"/>
    </format>
    <format dxfId="62">
      <pivotArea dataOnly="0" labelOnly="1" outline="0" axis="axisValues" fieldPosition="0"/>
    </format>
    <format dxfId="61">
      <pivotArea dataOnly="0" labelOnly="1" fieldPosition="0">
        <references count="1">
          <reference field="0" count="0"/>
        </references>
      </pivotArea>
    </format>
    <format dxfId="60">
      <pivotArea dataOnly="0" labelOnly="1" outline="0" axis="axisValues" fieldPosition="0"/>
    </format>
    <format dxfId="59">
      <pivotArea type="all" dataOnly="0" outline="0" fieldPosition="0"/>
    </format>
    <format dxfId="58">
      <pivotArea outline="0" collapsedLevelsAreSubtotals="1" fieldPosition="0"/>
    </format>
    <format dxfId="57">
      <pivotArea field="0" type="button" dataOnly="0" labelOnly="1" outline="0" axis="axisRow" fieldPosition="0"/>
    </format>
    <format dxfId="56">
      <pivotArea dataOnly="0" labelOnly="1" outline="0" axis="axisValues" fieldPosition="0"/>
    </format>
    <format dxfId="55">
      <pivotArea dataOnly="0" labelOnly="1" fieldPosition="0">
        <references count="1">
          <reference field="0" count="0"/>
        </references>
      </pivotArea>
    </format>
    <format dxfId="54">
      <pivotArea dataOnly="0" labelOnly="1" outline="0" axis="axisValues" fieldPosition="0"/>
    </format>
    <format dxfId="53">
      <pivotArea type="all" dataOnly="0" outline="0" fieldPosition="0"/>
    </format>
    <format dxfId="52">
      <pivotArea outline="0" collapsedLevelsAreSubtotals="1" fieldPosition="0"/>
    </format>
    <format dxfId="51">
      <pivotArea field="0" type="button" dataOnly="0" labelOnly="1" outline="0" axis="axisRow" fieldPosition="0"/>
    </format>
    <format dxfId="50">
      <pivotArea dataOnly="0" labelOnly="1" outline="0" axis="axisValues" fieldPosition="0"/>
    </format>
    <format dxfId="49">
      <pivotArea dataOnly="0" labelOnly="1" fieldPosition="0">
        <references count="1">
          <reference field="0" count="0"/>
        </references>
      </pivotArea>
    </format>
    <format dxfId="48">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Kimutatás4" cacheId="35" applyNumberFormats="0" applyBorderFormats="0" applyFontFormats="0" applyPatternFormats="0" applyAlignmentFormats="0" applyWidthHeightFormats="1" dataCaption="Értékek" updatedVersion="6" minRefreshableVersion="3" useAutoFormatting="1" rowGrandTotals="0" colGrandTotals="0" itemPrintTitles="1" createdVersion="6" indent="0" compact="0" outline="1" outlineData="1" compactData="0" multipleFieldFilters="0">
  <location ref="G1:K7" firstHeaderRow="1" firstDataRow="2" firstDataCol="2"/>
  <pivotFields count="5">
    <pivotField axis="axisRow" compact="0" showAll="0" insertBlankRow="1" sortType="ascending">
      <items count="21">
        <item sd="0" m="1" x="13"/>
        <item m="1" x="9"/>
        <item m="1" x="16"/>
        <item m="1" x="4"/>
        <item m="1" x="11"/>
        <item m="1" x="6"/>
        <item m="1" x="19"/>
        <item m="1" x="5"/>
        <item m="1" x="15"/>
        <item m="1" x="2"/>
        <item m="1" x="12"/>
        <item m="1" x="7"/>
        <item m="1" x="17"/>
        <item m="1" x="10"/>
        <item m="1" x="3"/>
        <item m="1" x="14"/>
        <item m="1" x="8"/>
        <item x="0"/>
        <item m="1" x="18"/>
        <item x="1"/>
        <item t="default"/>
      </items>
    </pivotField>
    <pivotField compact="0" showAll="0" insertBlankRow="1"/>
    <pivotField axis="axisRow" compact="0" showAll="0" insertBlankRow="1">
      <items count="17">
        <item x="0"/>
        <item m="1" x="15"/>
        <item m="1" x="7"/>
        <item m="1" x="5"/>
        <item m="1" x="6"/>
        <item m="1" x="14"/>
        <item m="1" x="4"/>
        <item m="1" x="11"/>
        <item m="1" x="8"/>
        <item x="3"/>
        <item m="1" x="10"/>
        <item m="1" x="13"/>
        <item m="1" x="9"/>
        <item m="1" x="12"/>
        <item x="1"/>
        <item x="2"/>
        <item t="default"/>
      </items>
    </pivotField>
    <pivotField axis="axisCol" compact="0" showAll="0" insertBlankRow="1" avgSubtotal="1">
      <items count="6">
        <item h="1" m="1" x="4"/>
        <item x="0"/>
        <item x="1"/>
        <item x="2"/>
        <item h="1" x="3"/>
        <item t="avg"/>
      </items>
    </pivotField>
    <pivotField dataField="1" compact="0" showAll="0" insertBlankRow="1"/>
  </pivotFields>
  <rowFields count="2">
    <field x="0"/>
    <field x="2"/>
  </rowFields>
  <rowItems count="5">
    <i>
      <x v="17"/>
    </i>
    <i r="1">
      <x/>
    </i>
    <i r="1">
      <x v="14"/>
    </i>
    <i r="1">
      <x v="15"/>
    </i>
    <i t="blank">
      <x v="17"/>
    </i>
  </rowItems>
  <colFields count="1">
    <field x="3"/>
  </colFields>
  <colItems count="3">
    <i>
      <x v="1"/>
    </i>
    <i>
      <x v="2"/>
    </i>
    <i>
      <x v="3"/>
    </i>
  </colItems>
  <dataFields count="1">
    <dataField name="Összeg / Záródás (%)" fld="4" baseField="0" baseItem="15" numFmtId="1"/>
  </dataFields>
  <formats count="33">
    <format dxfId="32">
      <pivotArea field="3" type="button" dataOnly="0" labelOnly="1" outline="0" axis="axisCol" fieldPosition="0"/>
    </format>
    <format dxfId="31">
      <pivotArea type="all" dataOnly="0" outline="0" fieldPosition="0"/>
    </format>
    <format dxfId="30">
      <pivotArea outline="0" collapsedLevelsAreSubtotals="1" fieldPosition="0"/>
    </format>
    <format dxfId="29">
      <pivotArea type="origin" dataOnly="0" labelOnly="1" outline="0" fieldPosition="0"/>
    </format>
    <format dxfId="28">
      <pivotArea field="3" type="button" dataOnly="0" labelOnly="1" outline="0" axis="axisCol" fieldPosition="0"/>
    </format>
    <format dxfId="27">
      <pivotArea type="topRight" dataOnly="0" labelOnly="1" outline="0" fieldPosition="0"/>
    </format>
    <format dxfId="26">
      <pivotArea field="0" type="button" dataOnly="0" labelOnly="1" outline="0" axis="axisRow" fieldPosition="0"/>
    </format>
    <format dxfId="25">
      <pivotArea dataOnly="0" labelOnly="1" fieldPosition="0">
        <references count="1">
          <reference field="0" count="14">
            <x v="0"/>
            <x v="1"/>
            <x v="4"/>
            <x v="5"/>
            <x v="6"/>
            <x v="7"/>
            <x v="9"/>
            <x v="10"/>
            <x v="11"/>
            <x v="12"/>
            <x v="13"/>
            <x v="14"/>
            <x v="15"/>
            <x v="16"/>
          </reference>
        </references>
      </pivotArea>
    </format>
    <format dxfId="24">
      <pivotArea dataOnly="0" labelOnly="1" grandRow="1" outline="0" fieldPosition="0"/>
    </format>
    <format dxfId="23">
      <pivotArea dataOnly="0" labelOnly="1" fieldPosition="0">
        <references count="2">
          <reference field="0" count="1" selected="0">
            <x v="1"/>
          </reference>
          <reference field="2" count="1">
            <x v="6"/>
          </reference>
        </references>
      </pivotArea>
    </format>
    <format dxfId="22">
      <pivotArea dataOnly="0" labelOnly="1" fieldPosition="0">
        <references count="2">
          <reference field="0" count="1" selected="0">
            <x v="4"/>
          </reference>
          <reference field="2" count="5">
            <x v="0"/>
            <x v="1"/>
            <x v="5"/>
            <x v="6"/>
            <x v="8"/>
          </reference>
        </references>
      </pivotArea>
    </format>
    <format dxfId="21">
      <pivotArea dataOnly="0" labelOnly="1" fieldPosition="0">
        <references count="2">
          <reference field="0" count="1" selected="0">
            <x v="5"/>
          </reference>
          <reference field="2" count="5">
            <x v="0"/>
            <x v="2"/>
            <x v="3"/>
            <x v="5"/>
            <x v="8"/>
          </reference>
        </references>
      </pivotArea>
    </format>
    <format dxfId="20">
      <pivotArea dataOnly="0" labelOnly="1" fieldPosition="0">
        <references count="2">
          <reference field="0" count="1" selected="0">
            <x v="6"/>
          </reference>
          <reference field="2" count="5">
            <x v="0"/>
            <x v="2"/>
            <x v="5"/>
            <x v="6"/>
            <x v="8"/>
          </reference>
        </references>
      </pivotArea>
    </format>
    <format dxfId="19">
      <pivotArea dataOnly="0" labelOnly="1" fieldPosition="0">
        <references count="2">
          <reference field="0" count="1" selected="0">
            <x v="7"/>
          </reference>
          <reference field="2" count="1">
            <x v="6"/>
          </reference>
        </references>
      </pivotArea>
    </format>
    <format dxfId="18">
      <pivotArea dataOnly="0" labelOnly="1" fieldPosition="0">
        <references count="2">
          <reference field="0" count="1" selected="0">
            <x v="9"/>
          </reference>
          <reference field="2" count="3">
            <x v="5"/>
            <x v="6"/>
            <x v="8"/>
          </reference>
        </references>
      </pivotArea>
    </format>
    <format dxfId="17">
      <pivotArea dataOnly="0" labelOnly="1" fieldPosition="0">
        <references count="2">
          <reference field="0" count="1" selected="0">
            <x v="10"/>
          </reference>
          <reference field="2" count="7">
            <x v="0"/>
            <x v="2"/>
            <x v="3"/>
            <x v="5"/>
            <x v="6"/>
            <x v="7"/>
            <x v="8"/>
          </reference>
        </references>
      </pivotArea>
    </format>
    <format dxfId="16">
      <pivotArea dataOnly="0" labelOnly="1" fieldPosition="0">
        <references count="2">
          <reference field="0" count="1" selected="0">
            <x v="11"/>
          </reference>
          <reference field="2" count="2">
            <x v="2"/>
            <x v="6"/>
          </reference>
        </references>
      </pivotArea>
    </format>
    <format dxfId="15">
      <pivotArea dataOnly="0" labelOnly="1" fieldPosition="0">
        <references count="2">
          <reference field="0" count="1" selected="0">
            <x v="12"/>
          </reference>
          <reference field="2" count="2">
            <x v="2"/>
            <x v="5"/>
          </reference>
        </references>
      </pivotArea>
    </format>
    <format dxfId="14">
      <pivotArea dataOnly="0" labelOnly="1" fieldPosition="0">
        <references count="2">
          <reference field="0" count="1" selected="0">
            <x v="13"/>
          </reference>
          <reference field="2" count="2">
            <x v="2"/>
            <x v="6"/>
          </reference>
        </references>
      </pivotArea>
    </format>
    <format dxfId="13">
      <pivotArea dataOnly="0" labelOnly="1" fieldPosition="0">
        <references count="2">
          <reference field="0" count="1" selected="0">
            <x v="14"/>
          </reference>
          <reference field="2" count="1">
            <x v="6"/>
          </reference>
        </references>
      </pivotArea>
    </format>
    <format dxfId="12">
      <pivotArea dataOnly="0" labelOnly="1" fieldPosition="0">
        <references count="2">
          <reference field="0" count="1" selected="0">
            <x v="15"/>
          </reference>
          <reference field="2" count="6">
            <x v="2"/>
            <x v="3"/>
            <x v="4"/>
            <x v="5"/>
            <x v="6"/>
            <x v="8"/>
          </reference>
        </references>
      </pivotArea>
    </format>
    <format dxfId="11">
      <pivotArea dataOnly="0" labelOnly="1" fieldPosition="0">
        <references count="2">
          <reference field="0" count="1" selected="0">
            <x v="16"/>
          </reference>
          <reference field="2" count="3">
            <x v="5"/>
            <x v="6"/>
            <x v="8"/>
          </reference>
        </references>
      </pivotArea>
    </format>
    <format dxfId="10">
      <pivotArea dataOnly="0" labelOnly="1" fieldPosition="0">
        <references count="1">
          <reference field="3" count="0"/>
        </references>
      </pivotArea>
    </format>
    <format dxfId="9">
      <pivotArea dataOnly="0" labelOnly="1" grandCol="1" outline="0" fieldPosition="0"/>
    </format>
    <format dxfId="8">
      <pivotArea field="3" type="button" dataOnly="0" labelOnly="1" outline="0" axis="axisCol" fieldPosition="0"/>
    </format>
    <format dxfId="7">
      <pivotArea type="origin" dataOnly="0" labelOnly="1" outline="0" fieldPosition="0"/>
    </format>
    <format dxfId="6">
      <pivotArea field="3" type="button" dataOnly="0" labelOnly="1" outline="0" axis="axisCol" fieldPosition="0"/>
    </format>
    <format dxfId="5">
      <pivotArea type="topRight" dataOnly="0" labelOnly="1" outline="0" fieldPosition="0"/>
    </format>
    <format dxfId="4">
      <pivotArea field="3" type="button" dataOnly="0" labelOnly="1" outline="0" axis="axisCol" fieldPosition="0"/>
    </format>
    <format dxfId="3">
      <pivotArea field="3" type="button" dataOnly="0" labelOnly="1" outline="0" axis="axisCol" fieldPosition="0"/>
    </format>
    <format dxfId="2">
      <pivotArea field="3" type="button" dataOnly="0" labelOnly="1" outline="0" axis="axisCol" fieldPosition="0"/>
    </format>
    <format dxfId="1">
      <pivotArea field="3" type="button" dataOnly="0" labelOnly="1" outline="0" axis="axisCol" fieldPosition="0"/>
    </format>
    <format dxfId="0">
      <pivotArea field="3" type="button" dataOnly="0" labelOnly="1" outline="0" axis="axisCol"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Kimutatás6" cacheId="35" applyNumberFormats="0" applyBorderFormats="0" applyFontFormats="0" applyPatternFormats="0" applyAlignmentFormats="0" applyWidthHeightFormats="1" dataCaption="Értékek" updatedVersion="6" minRefreshableVersion="3" useAutoFormatting="1" itemPrintTitles="1" createdVersion="6" indent="0" compact="0" outline="1" outlineData="1" compactData="0" multipleFieldFilters="0">
  <location ref="N1:S26" firstHeaderRow="1" firstDataRow="2" firstDataCol="2"/>
  <pivotFields count="5">
    <pivotField compact="0" showAll="0" insertBlankRow="1"/>
    <pivotField axis="axisRow" compact="0" showAll="0" insertBlankRow="1" sortType="ascending">
      <items count="11">
        <item x="0"/>
        <item x="1"/>
        <item x="2"/>
        <item x="3"/>
        <item x="4"/>
        <item x="5"/>
        <item x="6"/>
        <item m="1" x="8"/>
        <item m="1" x="9"/>
        <item x="7"/>
        <item t="default"/>
      </items>
    </pivotField>
    <pivotField axis="axisRow" compact="0" showAll="0" insertBlankRow="1">
      <items count="17">
        <item x="0"/>
        <item m="1" x="15"/>
        <item m="1" x="7"/>
        <item m="1" x="5"/>
        <item m="1" x="6"/>
        <item m="1" x="14"/>
        <item m="1" x="4"/>
        <item m="1" x="11"/>
        <item m="1" x="8"/>
        <item x="3"/>
        <item m="1" x="10"/>
        <item m="1" x="13"/>
        <item m="1" x="9"/>
        <item m="1" x="12"/>
        <item x="1"/>
        <item x="2"/>
        <item t="default"/>
      </items>
    </pivotField>
    <pivotField axis="axisCol" compact="0" showAll="0" insertBlankRow="1">
      <items count="6">
        <item h="1" m="1" x="4"/>
        <item x="0"/>
        <item x="1"/>
        <item x="2"/>
        <item h="1" x="3"/>
        <item t="default"/>
      </items>
    </pivotField>
    <pivotField dataField="1" compact="0" showAll="0" insertBlankRow="1"/>
  </pivotFields>
  <rowFields count="2">
    <field x="1"/>
    <field x="2"/>
  </rowFields>
  <rowItems count="24">
    <i>
      <x/>
    </i>
    <i r="1">
      <x/>
    </i>
    <i t="blank">
      <x/>
    </i>
    <i>
      <x v="1"/>
    </i>
    <i r="1">
      <x/>
    </i>
    <i t="blank">
      <x v="1"/>
    </i>
    <i>
      <x v="2"/>
    </i>
    <i r="1">
      <x v="14"/>
    </i>
    <i r="1">
      <x v="15"/>
    </i>
    <i t="blank">
      <x v="2"/>
    </i>
    <i>
      <x v="3"/>
    </i>
    <i r="1">
      <x v="14"/>
    </i>
    <i t="blank">
      <x v="3"/>
    </i>
    <i>
      <x v="4"/>
    </i>
    <i r="1">
      <x/>
    </i>
    <i r="1">
      <x v="15"/>
    </i>
    <i t="blank">
      <x v="4"/>
    </i>
    <i>
      <x v="5"/>
    </i>
    <i r="1">
      <x/>
    </i>
    <i t="blank">
      <x v="5"/>
    </i>
    <i>
      <x v="6"/>
    </i>
    <i r="1">
      <x v="15"/>
    </i>
    <i t="blank">
      <x v="6"/>
    </i>
    <i t="grand">
      <x/>
    </i>
  </rowItems>
  <colFields count="1">
    <field x="3"/>
  </colFields>
  <colItems count="4">
    <i>
      <x v="1"/>
    </i>
    <i>
      <x v="2"/>
    </i>
    <i>
      <x v="3"/>
    </i>
    <i t="grand">
      <x/>
    </i>
  </colItems>
  <dataFields count="1">
    <dataField name="Átlag / Záródás (%)" fld="4" subtotal="average" baseField="1" baseItem="0" numFmtId="1"/>
  </dataFields>
  <formats count="3">
    <format dxfId="35">
      <pivotArea type="origin" dataOnly="0" labelOnly="1" outline="0" fieldPosition="0"/>
    </format>
    <format dxfId="34">
      <pivotArea field="3" type="button" dataOnly="0" labelOnly="1" outline="0" axis="axisCol" fieldPosition="0"/>
    </format>
    <format dxfId="33">
      <pivotArea type="topRight" dataOnly="0" labelOnly="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ivotTable" Target="../pivotTables/pivotTable4.xml"/><Relationship Id="rId1" Type="http://schemas.openxmlformats.org/officeDocument/2006/relationships/pivotTable" Target="../pivotTables/pivotTable3.xm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6"/>
  <dimension ref="A1:D101"/>
  <sheetViews>
    <sheetView showGridLines="0" tabSelected="1" zoomScale="115" zoomScaleNormal="115" workbookViewId="0">
      <pane ySplit="2" topLeftCell="A30" activePane="bottomLeft" state="frozen"/>
      <selection activeCell="E12" sqref="E12"/>
      <selection pane="bottomLeft" activeCell="B59" sqref="B59:D59"/>
    </sheetView>
  </sheetViews>
  <sheetFormatPr defaultRowHeight="18.75"/>
  <cols>
    <col min="1" max="1" width="7.140625" style="19" customWidth="1"/>
    <col min="2" max="2" width="6.42578125" style="19" customWidth="1"/>
    <col min="3" max="3" width="7.140625" style="19" customWidth="1"/>
    <col min="4" max="4" width="148.140625" style="19" customWidth="1"/>
    <col min="5" max="6" width="9.140625" style="19"/>
    <col min="7" max="7" width="15" style="19" bestFit="1" customWidth="1"/>
    <col min="8" max="16384" width="9.140625" style="19"/>
  </cols>
  <sheetData>
    <row r="1" spans="1:4" s="25" customFormat="1" ht="18" customHeight="1" thickTop="1" thickBot="1">
      <c r="A1" s="177" t="s">
        <v>107</v>
      </c>
      <c r="B1" s="178"/>
      <c r="C1" s="179"/>
      <c r="D1" s="178"/>
    </row>
    <row r="2" spans="1:4" ht="60.75" customHeight="1" thickBot="1">
      <c r="A2" s="280" t="s">
        <v>223</v>
      </c>
      <c r="B2" s="281"/>
      <c r="C2" s="281"/>
      <c r="D2" s="282"/>
    </row>
    <row r="3" spans="1:4" ht="2.25" customHeight="1"/>
    <row r="4" spans="1:4" ht="19.5">
      <c r="A4" s="18" t="s">
        <v>37</v>
      </c>
    </row>
    <row r="5" spans="1:4">
      <c r="A5" s="19" t="s">
        <v>38</v>
      </c>
    </row>
    <row r="6" spans="1:4" ht="19.5">
      <c r="A6" s="18" t="s">
        <v>39</v>
      </c>
    </row>
    <row r="7" spans="1:4" ht="42.75" customHeight="1">
      <c r="B7" s="283" t="s">
        <v>40</v>
      </c>
      <c r="C7" s="284"/>
      <c r="D7" s="284"/>
    </row>
    <row r="8" spans="1:4">
      <c r="B8" s="18"/>
    </row>
    <row r="9" spans="1:4">
      <c r="B9" s="18"/>
    </row>
    <row r="10" spans="1:4">
      <c r="B10" s="18"/>
    </row>
    <row r="11" spans="1:4">
      <c r="B11" s="18"/>
    </row>
    <row r="12" spans="1:4">
      <c r="B12" s="18"/>
    </row>
    <row r="13" spans="1:4">
      <c r="B13" s="18"/>
    </row>
    <row r="14" spans="1:4" ht="19.5">
      <c r="B14" s="18"/>
      <c r="D14" s="20"/>
    </row>
    <row r="15" spans="1:4">
      <c r="B15" s="18"/>
      <c r="D15" s="21"/>
    </row>
    <row r="16" spans="1:4">
      <c r="B16" s="18"/>
    </row>
    <row r="17" spans="1:4">
      <c r="B17" s="18"/>
    </row>
    <row r="18" spans="1:4">
      <c r="B18" s="18"/>
    </row>
    <row r="19" spans="1:4">
      <c r="B19" s="18"/>
    </row>
    <row r="20" spans="1:4">
      <c r="B20" s="18"/>
    </row>
    <row r="21" spans="1:4">
      <c r="B21" s="18"/>
    </row>
    <row r="22" spans="1:4">
      <c r="B22" s="18"/>
    </row>
    <row r="23" spans="1:4">
      <c r="B23" s="18"/>
    </row>
    <row r="24" spans="1:4">
      <c r="B24" s="18"/>
    </row>
    <row r="25" spans="1:4">
      <c r="B25" s="18"/>
    </row>
    <row r="26" spans="1:4">
      <c r="B26" s="18"/>
    </row>
    <row r="27" spans="1:4" ht="15.75" customHeight="1">
      <c r="A27" s="289"/>
      <c r="B27" s="289"/>
      <c r="C27" s="289"/>
      <c r="D27" s="289"/>
    </row>
    <row r="28" spans="1:4" ht="34.5" customHeight="1">
      <c r="A28" s="292" t="s">
        <v>106</v>
      </c>
      <c r="B28" s="292"/>
      <c r="C28" s="292"/>
      <c r="D28" s="292"/>
    </row>
    <row r="29" spans="1:4" ht="47.25" customHeight="1">
      <c r="A29" s="290" t="s">
        <v>224</v>
      </c>
      <c r="B29" s="290"/>
      <c r="C29" s="290"/>
      <c r="D29" s="290"/>
    </row>
    <row r="30" spans="1:4" ht="86.25" customHeight="1">
      <c r="A30" s="291" t="s">
        <v>225</v>
      </c>
      <c r="B30" s="291"/>
      <c r="C30" s="291"/>
      <c r="D30" s="291"/>
    </row>
    <row r="31" spans="1:4" ht="15" customHeight="1" thickBot="1">
      <c r="B31" s="18"/>
    </row>
    <row r="32" spans="1:4" s="25" customFormat="1" ht="33" customHeight="1" thickTop="1" thickBot="1">
      <c r="A32" s="22" t="s">
        <v>89</v>
      </c>
      <c r="B32" s="23"/>
      <c r="C32" s="24"/>
      <c r="D32" s="23"/>
    </row>
    <row r="33" spans="1:4" s="29" customFormat="1" ht="18.75" customHeight="1" thickTop="1">
      <c r="A33" s="26"/>
      <c r="B33" s="27"/>
      <c r="C33" s="28"/>
      <c r="D33" s="27"/>
    </row>
    <row r="34" spans="1:4" s="29" customFormat="1" ht="36.75" customHeight="1">
      <c r="A34" s="26"/>
      <c r="B34" s="273" t="s">
        <v>247</v>
      </c>
      <c r="C34" s="273"/>
      <c r="D34" s="273"/>
    </row>
    <row r="35" spans="1:4" s="29" customFormat="1" ht="64.5" customHeight="1">
      <c r="A35" s="26"/>
      <c r="B35" s="273" t="s">
        <v>226</v>
      </c>
      <c r="C35" s="273"/>
      <c r="D35" s="273"/>
    </row>
    <row r="36" spans="1:4" s="29" customFormat="1" ht="18.75" customHeight="1">
      <c r="A36" s="26"/>
      <c r="B36" s="274" t="s">
        <v>227</v>
      </c>
      <c r="C36" s="274"/>
      <c r="D36" s="274"/>
    </row>
    <row r="37" spans="1:4" s="29" customFormat="1" ht="18.75" customHeight="1">
      <c r="A37" s="26"/>
      <c r="B37" s="274"/>
      <c r="C37" s="274"/>
      <c r="D37" s="274"/>
    </row>
    <row r="38" spans="1:4" s="29" customFormat="1" ht="18.75" customHeight="1">
      <c r="A38" s="26"/>
      <c r="B38" s="274"/>
      <c r="C38" s="274"/>
      <c r="D38" s="274"/>
    </row>
    <row r="39" spans="1:4" s="29" customFormat="1" ht="18.75" customHeight="1">
      <c r="A39" s="26"/>
      <c r="B39" s="30"/>
      <c r="C39" s="6" t="s">
        <v>41</v>
      </c>
      <c r="D39" s="30"/>
    </row>
    <row r="40" spans="1:4" s="39" customFormat="1" ht="24" customHeight="1">
      <c r="A40" s="38"/>
      <c r="B40" s="286" t="s">
        <v>90</v>
      </c>
      <c r="C40" s="286"/>
      <c r="D40" s="286"/>
    </row>
    <row r="41" spans="1:4" s="39" customFormat="1" ht="9" customHeight="1">
      <c r="A41" s="38"/>
      <c r="B41" s="274" t="s">
        <v>228</v>
      </c>
      <c r="C41" s="274"/>
      <c r="D41" s="274"/>
    </row>
    <row r="42" spans="1:4" s="29" customFormat="1" ht="19.5" customHeight="1">
      <c r="A42" s="26"/>
      <c r="B42" s="274"/>
      <c r="C42" s="274"/>
      <c r="D42" s="274"/>
    </row>
    <row r="43" spans="1:4" s="29" customFormat="1" ht="6.75" customHeight="1">
      <c r="A43" s="26"/>
      <c r="B43" s="274"/>
      <c r="C43" s="274"/>
      <c r="D43" s="274"/>
    </row>
    <row r="44" spans="1:4" s="29" customFormat="1" ht="18.75" customHeight="1">
      <c r="A44" s="26"/>
      <c r="B44" s="31"/>
      <c r="C44" s="287" t="s">
        <v>229</v>
      </c>
      <c r="D44" s="287"/>
    </row>
    <row r="45" spans="1:4" s="33" customFormat="1" ht="42" customHeight="1">
      <c r="A45" s="32"/>
      <c r="B45" s="30"/>
      <c r="C45" s="287"/>
      <c r="D45" s="287"/>
    </row>
    <row r="46" spans="1:4" s="33" customFormat="1" ht="18.75" customHeight="1">
      <c r="A46" s="32"/>
      <c r="B46" s="30"/>
      <c r="C46" s="288" t="s">
        <v>230</v>
      </c>
      <c r="D46" s="288"/>
    </row>
    <row r="47" spans="1:4" s="33" customFormat="1" ht="18.75" customHeight="1">
      <c r="A47" s="32"/>
      <c r="B47" s="30"/>
      <c r="C47" s="288"/>
      <c r="D47" s="288"/>
    </row>
    <row r="48" spans="1:4" s="33" customFormat="1" ht="18.75" customHeight="1">
      <c r="A48" s="32"/>
      <c r="B48" s="273" t="s">
        <v>231</v>
      </c>
      <c r="C48" s="273"/>
      <c r="D48" s="273"/>
    </row>
    <row r="49" spans="1:4" s="33" customFormat="1" ht="13.5" customHeight="1" thickBot="1">
      <c r="A49" s="32"/>
      <c r="B49" s="97"/>
      <c r="C49" s="97"/>
      <c r="D49" s="97"/>
    </row>
    <row r="50" spans="1:4" s="25" customFormat="1" ht="33" customHeight="1" thickTop="1" thickBot="1">
      <c r="A50" s="22" t="s">
        <v>232</v>
      </c>
      <c r="B50" s="23"/>
      <c r="C50" s="24"/>
      <c r="D50" s="23"/>
    </row>
    <row r="51" spans="1:4" s="33" customFormat="1" ht="30.75" customHeight="1" thickTop="1">
      <c r="A51" s="32"/>
      <c r="B51" s="274" t="s">
        <v>245</v>
      </c>
      <c r="C51" s="274"/>
      <c r="D51" s="274"/>
    </row>
    <row r="52" spans="1:4" s="33" customFormat="1" ht="40.5" customHeight="1" thickBot="1">
      <c r="A52" s="32"/>
      <c r="B52" s="274" t="s">
        <v>233</v>
      </c>
      <c r="C52" s="274"/>
      <c r="D52" s="274"/>
    </row>
    <row r="53" spans="1:4" s="33" customFormat="1" ht="18.75" customHeight="1" thickBot="1">
      <c r="A53" s="32"/>
      <c r="B53" s="275" t="s">
        <v>234</v>
      </c>
      <c r="C53" s="276"/>
      <c r="D53" s="277"/>
    </row>
    <row r="54" spans="1:4" s="33" customFormat="1" ht="22.5" customHeight="1">
      <c r="A54" s="32"/>
      <c r="B54" s="273" t="s">
        <v>235</v>
      </c>
      <c r="C54" s="273"/>
      <c r="D54" s="273"/>
    </row>
    <row r="55" spans="1:4" s="33" customFormat="1" ht="18.75" customHeight="1">
      <c r="A55" s="32"/>
      <c r="B55" s="273" t="s">
        <v>231</v>
      </c>
      <c r="C55" s="273"/>
      <c r="D55" s="273"/>
    </row>
    <row r="56" spans="1:4" s="33" customFormat="1" ht="18.75" customHeight="1" thickBot="1">
      <c r="A56" s="32"/>
      <c r="B56" s="261"/>
      <c r="C56" s="261"/>
      <c r="D56" s="261"/>
    </row>
    <row r="57" spans="1:4" s="25" customFormat="1" ht="33" customHeight="1" thickTop="1" thickBot="1">
      <c r="A57" s="22" t="s">
        <v>236</v>
      </c>
      <c r="B57" s="23"/>
      <c r="C57" s="24"/>
      <c r="D57" s="23"/>
    </row>
    <row r="58" spans="1:4" s="33" customFormat="1" ht="34.5" customHeight="1" thickTop="1">
      <c r="A58" s="32"/>
      <c r="B58" s="274" t="s">
        <v>248</v>
      </c>
      <c r="C58" s="274"/>
      <c r="D58" s="274"/>
    </row>
    <row r="59" spans="1:4" s="33" customFormat="1" ht="40.5" customHeight="1" thickBot="1">
      <c r="A59" s="32"/>
      <c r="B59" s="274" t="s">
        <v>246</v>
      </c>
      <c r="C59" s="274"/>
      <c r="D59" s="274"/>
    </row>
    <row r="60" spans="1:4" s="33" customFormat="1" ht="18.75" customHeight="1" thickBot="1">
      <c r="A60" s="32"/>
      <c r="B60" s="275" t="s">
        <v>102</v>
      </c>
      <c r="C60" s="276"/>
      <c r="D60" s="277"/>
    </row>
    <row r="61" spans="1:4" s="33" customFormat="1" ht="51" customHeight="1">
      <c r="A61" s="32"/>
      <c r="B61" s="278" t="s">
        <v>237</v>
      </c>
      <c r="C61" s="278"/>
      <c r="D61" s="278"/>
    </row>
    <row r="62" spans="1:4" s="33" customFormat="1" ht="22.5" customHeight="1">
      <c r="A62" s="32"/>
      <c r="B62" s="260"/>
      <c r="C62" s="279" t="s">
        <v>112</v>
      </c>
      <c r="D62" s="279"/>
    </row>
    <row r="63" spans="1:4" s="33" customFormat="1" ht="22.5" customHeight="1">
      <c r="A63" s="32"/>
      <c r="B63" s="273" t="s">
        <v>238</v>
      </c>
      <c r="C63" s="273"/>
      <c r="D63" s="273"/>
    </row>
    <row r="64" spans="1:4" s="33" customFormat="1" ht="18.75" customHeight="1">
      <c r="A64" s="32"/>
      <c r="B64" s="273" t="s">
        <v>231</v>
      </c>
      <c r="C64" s="273"/>
      <c r="D64" s="273"/>
    </row>
    <row r="65" spans="1:4" s="33" customFormat="1" ht="18.75" customHeight="1" thickBot="1">
      <c r="A65" s="69"/>
      <c r="B65" s="69"/>
      <c r="C65" s="69"/>
      <c r="D65" s="69"/>
    </row>
    <row r="66" spans="1:4" s="25" customFormat="1" ht="33" customHeight="1" thickTop="1" thickBot="1">
      <c r="A66" s="22" t="s">
        <v>93</v>
      </c>
      <c r="B66" s="23"/>
      <c r="C66" s="24"/>
      <c r="D66" s="23"/>
    </row>
    <row r="67" spans="1:4" s="33" customFormat="1" ht="18.75" customHeight="1" thickTop="1">
      <c r="A67" s="32"/>
      <c r="B67" s="285" t="s">
        <v>239</v>
      </c>
      <c r="C67" s="285"/>
      <c r="D67" s="285"/>
    </row>
    <row r="68" spans="1:4" s="33" customFormat="1" ht="18.75" customHeight="1">
      <c r="A68" s="32"/>
      <c r="B68" s="274"/>
      <c r="C68" s="274"/>
      <c r="D68" s="274"/>
    </row>
    <row r="69" spans="1:4" s="33" customFormat="1" ht="34.5" customHeight="1">
      <c r="A69" s="32"/>
      <c r="B69" s="296" t="s">
        <v>240</v>
      </c>
      <c r="C69" s="296"/>
      <c r="D69" s="296"/>
    </row>
    <row r="70" spans="1:4" s="33" customFormat="1" ht="18.75" customHeight="1" thickBot="1">
      <c r="A70" s="95"/>
      <c r="B70" s="96"/>
      <c r="C70" s="96"/>
      <c r="D70" s="96"/>
    </row>
    <row r="71" spans="1:4" s="25" customFormat="1" ht="33" customHeight="1" thickTop="1" thickBot="1">
      <c r="A71" s="22" t="s">
        <v>101</v>
      </c>
      <c r="B71" s="23"/>
      <c r="C71" s="24"/>
      <c r="D71" s="23"/>
    </row>
    <row r="72" spans="1:4" s="33" customFormat="1" ht="18.75" customHeight="1" thickTop="1">
      <c r="A72" s="69"/>
      <c r="B72" s="298" t="s">
        <v>241</v>
      </c>
      <c r="C72" s="299"/>
      <c r="D72" s="299"/>
    </row>
    <row r="73" spans="1:4" s="33" customFormat="1" ht="18.75" customHeight="1">
      <c r="A73" s="69"/>
      <c r="B73" s="299"/>
      <c r="C73" s="299"/>
      <c r="D73" s="299"/>
    </row>
    <row r="74" spans="1:4" s="33" customFormat="1" ht="25.5" customHeight="1">
      <c r="A74" s="262"/>
      <c r="B74" s="298" t="s">
        <v>242</v>
      </c>
      <c r="C74" s="298"/>
      <c r="D74" s="298"/>
    </row>
    <row r="75" spans="1:4" s="33" customFormat="1" ht="36" customHeight="1">
      <c r="A75" s="36"/>
      <c r="B75" s="298" t="s">
        <v>110</v>
      </c>
      <c r="C75" s="298"/>
      <c r="D75" s="298"/>
    </row>
    <row r="76" spans="1:4" s="33" customFormat="1" ht="45" customHeight="1">
      <c r="A76" s="95"/>
      <c r="B76" s="298" t="s">
        <v>243</v>
      </c>
      <c r="C76" s="298"/>
      <c r="D76" s="298"/>
    </row>
    <row r="77" spans="1:4" s="33" customFormat="1" ht="13.5" customHeight="1" thickBot="1">
      <c r="A77" s="186"/>
      <c r="B77" s="81"/>
      <c r="C77" s="185"/>
      <c r="D77" s="185"/>
    </row>
    <row r="78" spans="1:4" s="25" customFormat="1" ht="33" customHeight="1" thickTop="1" thickBot="1">
      <c r="A78" s="22" t="s">
        <v>173</v>
      </c>
      <c r="B78" s="23"/>
      <c r="C78" s="24"/>
      <c r="D78" s="23"/>
    </row>
    <row r="79" spans="1:4" s="33" customFormat="1" ht="40.5" customHeight="1" thickTop="1">
      <c r="A79" s="186"/>
      <c r="B79" s="297" t="s">
        <v>184</v>
      </c>
      <c r="C79" s="297"/>
      <c r="D79" s="297"/>
    </row>
    <row r="80" spans="1:4" s="33" customFormat="1" ht="40.5" customHeight="1">
      <c r="A80" s="186"/>
      <c r="B80" s="298" t="s">
        <v>188</v>
      </c>
      <c r="C80" s="298"/>
      <c r="D80" s="298"/>
    </row>
    <row r="81" spans="1:4" s="33" customFormat="1" ht="83.25" customHeight="1">
      <c r="A81" s="186"/>
      <c r="B81" s="298" t="s">
        <v>244</v>
      </c>
      <c r="C81" s="298"/>
      <c r="D81" s="298"/>
    </row>
    <row r="82" spans="1:4" ht="19.5" thickBot="1"/>
    <row r="83" spans="1:4" ht="36" customHeight="1" thickBot="1">
      <c r="A83" s="293" t="s">
        <v>103</v>
      </c>
      <c r="B83" s="294"/>
      <c r="C83" s="294"/>
      <c r="D83" s="295"/>
    </row>
    <row r="94" spans="1:4" s="33" customFormat="1" ht="18.75" customHeight="1">
      <c r="A94" s="32"/>
      <c r="B94" s="31"/>
      <c r="C94" s="35"/>
      <c r="D94" s="34"/>
    </row>
    <row r="95" spans="1:4" s="33" customFormat="1" ht="18.75" customHeight="1">
      <c r="A95" s="32"/>
      <c r="B95" s="31"/>
      <c r="C95" s="35"/>
      <c r="D95" s="34"/>
    </row>
    <row r="96" spans="1:4" s="33" customFormat="1" ht="18.75" customHeight="1">
      <c r="A96" s="32"/>
      <c r="B96" s="31"/>
      <c r="C96" s="35"/>
      <c r="D96" s="34"/>
    </row>
    <row r="97" spans="1:4" s="33" customFormat="1" ht="18.75" customHeight="1">
      <c r="A97" s="32"/>
      <c r="B97" s="31"/>
      <c r="C97" s="35"/>
      <c r="D97" s="34"/>
    </row>
    <row r="98" spans="1:4" s="33" customFormat="1" ht="18.75" customHeight="1">
      <c r="A98" s="32"/>
      <c r="B98" s="31"/>
      <c r="C98" s="35"/>
      <c r="D98" s="34"/>
    </row>
    <row r="99" spans="1:4" s="33" customFormat="1" ht="18.75" customHeight="1">
      <c r="A99" s="32"/>
      <c r="B99" s="31"/>
      <c r="C99" s="35"/>
      <c r="D99" s="34"/>
    </row>
    <row r="100" spans="1:4" s="33" customFormat="1" ht="18.75" customHeight="1">
      <c r="A100" s="32"/>
      <c r="B100" s="31"/>
      <c r="C100" s="35"/>
      <c r="D100" s="34"/>
    </row>
    <row r="101" spans="1:4" s="33" customFormat="1" ht="18.75" customHeight="1">
      <c r="A101" s="32"/>
      <c r="B101" s="31"/>
      <c r="C101" s="35"/>
      <c r="D101" s="34"/>
    </row>
  </sheetData>
  <sheetProtection algorithmName="SHA-512" hashValue="77gCjVLwka5r6hCFMJ8VyseVXBtVKUdNtsW3RYiVh25yQrMtp5W5mL2sS2Itfkl2i2YSnBAMDIH4ZeQsVn85eQ==" saltValue="6MuhZT2C+pZGGNDiENQPUQ==" spinCount="100000" sheet="1" objects="1" scenarios="1"/>
  <mergeCells count="36">
    <mergeCell ref="B51:D51"/>
    <mergeCell ref="A28:D28"/>
    <mergeCell ref="A83:D83"/>
    <mergeCell ref="B54:D54"/>
    <mergeCell ref="B55:D55"/>
    <mergeCell ref="B69:D69"/>
    <mergeCell ref="B79:D79"/>
    <mergeCell ref="B80:D80"/>
    <mergeCell ref="B81:D81"/>
    <mergeCell ref="B76:D76"/>
    <mergeCell ref="B72:D73"/>
    <mergeCell ref="B75:D75"/>
    <mergeCell ref="B74:D74"/>
    <mergeCell ref="A2:D2"/>
    <mergeCell ref="B7:D7"/>
    <mergeCell ref="B67:D68"/>
    <mergeCell ref="B40:D40"/>
    <mergeCell ref="B36:D38"/>
    <mergeCell ref="C44:D45"/>
    <mergeCell ref="C46:D47"/>
    <mergeCell ref="B53:D53"/>
    <mergeCell ref="B52:D52"/>
    <mergeCell ref="A27:D27"/>
    <mergeCell ref="A29:D29"/>
    <mergeCell ref="A30:D30"/>
    <mergeCell ref="B35:D35"/>
    <mergeCell ref="B48:D48"/>
    <mergeCell ref="B34:D34"/>
    <mergeCell ref="B41:D43"/>
    <mergeCell ref="B63:D63"/>
    <mergeCell ref="B64:D64"/>
    <mergeCell ref="B58:D58"/>
    <mergeCell ref="B59:D59"/>
    <mergeCell ref="B60:D60"/>
    <mergeCell ref="B61:D61"/>
    <mergeCell ref="C62:D6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1"/>
  <dimension ref="A1:AY122"/>
  <sheetViews>
    <sheetView workbookViewId="0">
      <pane xSplit="1" ySplit="1" topLeftCell="B2" activePane="bottomRight" state="frozen"/>
      <selection activeCell="AU26" sqref="AU26"/>
      <selection pane="topRight" activeCell="AU26" sqref="AU26"/>
      <selection pane="bottomLeft" activeCell="AU26" sqref="AU26"/>
      <selection pane="bottomRight" activeCell="AU26" sqref="AU26"/>
    </sheetView>
  </sheetViews>
  <sheetFormatPr defaultRowHeight="15"/>
  <cols>
    <col min="1" max="1" width="41.5703125" customWidth="1"/>
    <col min="2" max="29" width="12.7109375" customWidth="1"/>
  </cols>
  <sheetData>
    <row r="1" spans="1:51" ht="15.75">
      <c r="A1" s="76" t="s">
        <v>64</v>
      </c>
      <c r="B1" s="74">
        <v>1</v>
      </c>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4"/>
      <c r="AE1" s="74"/>
      <c r="AF1" s="74"/>
      <c r="AG1" s="2"/>
      <c r="AH1" s="2"/>
      <c r="AI1" s="2"/>
      <c r="AJ1" s="2"/>
      <c r="AK1" s="2"/>
      <c r="AL1" s="2"/>
      <c r="AM1" s="2"/>
      <c r="AN1" s="2"/>
      <c r="AO1" s="2"/>
      <c r="AP1" s="2"/>
      <c r="AQ1" s="2"/>
      <c r="AR1" s="2"/>
      <c r="AS1" s="2"/>
      <c r="AT1" s="2"/>
      <c r="AU1" s="2"/>
      <c r="AV1" s="2"/>
      <c r="AW1" s="2"/>
      <c r="AX1" s="2"/>
      <c r="AY1" s="2"/>
    </row>
    <row r="2" spans="1:51" ht="15.75">
      <c r="A2" s="76" t="s">
        <v>65</v>
      </c>
      <c r="B2" s="5" t="s">
        <v>95</v>
      </c>
      <c r="C2" s="5"/>
      <c r="D2" s="5"/>
      <c r="E2" s="5"/>
      <c r="F2" s="5"/>
      <c r="G2" s="5"/>
      <c r="H2" s="5"/>
      <c r="I2" s="5"/>
      <c r="J2" s="5"/>
      <c r="K2" s="5"/>
      <c r="L2" s="5"/>
      <c r="M2" s="5"/>
      <c r="N2" s="5"/>
      <c r="O2" s="5"/>
      <c r="P2" s="5"/>
      <c r="Q2" s="5"/>
      <c r="R2" s="5"/>
      <c r="S2" s="5"/>
      <c r="T2" s="5"/>
      <c r="U2" s="5"/>
      <c r="V2" s="5"/>
      <c r="W2" s="5"/>
      <c r="X2" s="5"/>
      <c r="Y2" s="5"/>
      <c r="Z2" s="5"/>
      <c r="AA2" s="5"/>
      <c r="AB2" s="5"/>
      <c r="AC2" s="5"/>
      <c r="AD2" s="5"/>
      <c r="AE2" s="5"/>
      <c r="AF2" s="5"/>
    </row>
    <row r="3" spans="1:51" ht="15.75">
      <c r="A3" s="76" t="s">
        <v>66</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row>
    <row r="4" spans="1:51" ht="15.75">
      <c r="A4" s="76" t="s">
        <v>0</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row>
    <row r="5" spans="1:51" ht="15.75">
      <c r="A5" s="76" t="s">
        <v>67</v>
      </c>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row>
    <row r="6" spans="1:51" ht="15.75">
      <c r="A6" s="76" t="s">
        <v>68</v>
      </c>
      <c r="B6" s="85">
        <v>43984</v>
      </c>
      <c r="C6" s="5"/>
      <c r="D6" s="5"/>
      <c r="E6" s="5"/>
      <c r="F6" s="5"/>
      <c r="G6" s="5"/>
      <c r="H6" s="5"/>
      <c r="I6" s="5"/>
      <c r="J6" s="5"/>
      <c r="K6" s="5"/>
      <c r="L6" s="5"/>
      <c r="M6" s="5"/>
      <c r="N6" s="5"/>
      <c r="O6" s="5"/>
      <c r="P6" s="5"/>
      <c r="Q6" s="5"/>
      <c r="R6" s="5"/>
      <c r="S6" s="5"/>
      <c r="T6" s="5"/>
      <c r="U6" s="5"/>
      <c r="V6" s="5"/>
      <c r="W6" s="5"/>
      <c r="X6" s="5"/>
      <c r="Y6" s="5"/>
      <c r="Z6" s="5"/>
      <c r="AA6" s="5"/>
      <c r="AB6" s="5"/>
      <c r="AC6" s="5"/>
      <c r="AD6" s="5"/>
      <c r="AE6" s="5"/>
      <c r="AF6" s="5"/>
    </row>
    <row r="7" spans="1:51" ht="15.75">
      <c r="A7" s="76" t="s">
        <v>69</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row>
    <row r="8" spans="1:51" ht="15.75">
      <c r="A8" s="76" t="s">
        <v>70</v>
      </c>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row>
    <row r="9" spans="1:51" ht="15.75">
      <c r="A9" s="76" t="s">
        <v>71</v>
      </c>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row>
    <row r="10" spans="1:51" ht="15.75">
      <c r="A10" s="76" t="s">
        <v>72</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row>
    <row r="11" spans="1:51" ht="15.75">
      <c r="A11" s="76" t="s">
        <v>73</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row>
    <row r="12" spans="1:51" ht="15.75">
      <c r="A12" s="76" t="s">
        <v>74</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row>
    <row r="13" spans="1:51" ht="15.75">
      <c r="A13" s="76" t="s">
        <v>75</v>
      </c>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row>
    <row r="14" spans="1:51" ht="15.75">
      <c r="A14" s="76" t="s">
        <v>76</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row>
    <row r="15" spans="1:51" ht="15.75">
      <c r="A15" s="76" t="s">
        <v>77</v>
      </c>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row>
    <row r="16" spans="1:51" ht="15.75">
      <c r="A16" s="76" t="s">
        <v>78</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row>
    <row r="17" spans="1:32" ht="15.75">
      <c r="A17" s="76" t="s">
        <v>79</v>
      </c>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row>
    <row r="18" spans="1:32" ht="15.75">
      <c r="A18" s="76" t="s">
        <v>80</v>
      </c>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row>
    <row r="19" spans="1:32" ht="15.75">
      <c r="A19" s="76" t="s">
        <v>87</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row>
    <row r="20" spans="1:32" ht="15.75">
      <c r="A20" s="76" t="s">
        <v>88</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row>
    <row r="21" spans="1:32" ht="15.75">
      <c r="A21" s="76" t="s">
        <v>84</v>
      </c>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row>
    <row r="22" spans="1:32" ht="15.75">
      <c r="A22" s="76" t="s">
        <v>81</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row>
    <row r="23" spans="1:32" ht="15.75">
      <c r="A23" s="76" t="s">
        <v>85</v>
      </c>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row>
    <row r="24" spans="1:32" ht="15.75">
      <c r="A24" s="76" t="s">
        <v>82</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row>
    <row r="25" spans="1:32" ht="15.75">
      <c r="A25" s="76" t="s">
        <v>86</v>
      </c>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row>
    <row r="26" spans="1:32" ht="15.75">
      <c r="A26" s="76" t="s">
        <v>83</v>
      </c>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row>
    <row r="27" spans="1:32" ht="15.75">
      <c r="A27" s="112"/>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row>
    <row r="28" spans="1:32" ht="15.75">
      <c r="A28" s="113"/>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row>
    <row r="29" spans="1:32" ht="15.75">
      <c r="A29" s="77"/>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row>
    <row r="30" spans="1:32" ht="15.75">
      <c r="A30" s="79"/>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row>
    <row r="31" spans="1:32" ht="15.75">
      <c r="A31" s="80"/>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row>
    <row r="32" spans="1:32" ht="15.75">
      <c r="A32" s="80"/>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row>
    <row r="33" spans="1:32" ht="15.75">
      <c r="A33" s="80"/>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row>
    <row r="34" spans="1:32" ht="15.75">
      <c r="A34" s="80"/>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row>
    <row r="35" spans="1:32" ht="15.75">
      <c r="A35" s="80"/>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row>
    <row r="36" spans="1:32" ht="15.75">
      <c r="A36" s="80"/>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row>
    <row r="37" spans="1:32" ht="15.75">
      <c r="A37" s="79"/>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row>
    <row r="38" spans="1:32" ht="15.75">
      <c r="A38" s="80"/>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row>
    <row r="39" spans="1:32" ht="15.75">
      <c r="A39" s="80"/>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row>
    <row r="40" spans="1:32" ht="15.75">
      <c r="A40" s="80"/>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row>
    <row r="41" spans="1:32" ht="15.75">
      <c r="A41" s="80"/>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row>
    <row r="42" spans="1:32" ht="15.75">
      <c r="A42" s="80"/>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row>
    <row r="43" spans="1:32" ht="15.75">
      <c r="A43" s="80"/>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row>
    <row r="44" spans="1:32" ht="15.75">
      <c r="A44" s="79"/>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row>
    <row r="45" spans="1:32" ht="15.75">
      <c r="A45" s="80"/>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row>
    <row r="46" spans="1:32" ht="15.75">
      <c r="A46" s="80"/>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row>
    <row r="47" spans="1:32" ht="15.75">
      <c r="A47" s="80"/>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row>
    <row r="48" spans="1:32" ht="15.75">
      <c r="A48" s="80"/>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row>
    <row r="49" spans="1:32" ht="15.75">
      <c r="A49" s="80"/>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row>
    <row r="50" spans="1:32" ht="15.75">
      <c r="A50" s="80"/>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row>
    <row r="51" spans="1:32" ht="15.75">
      <c r="A51" s="77"/>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row>
    <row r="52" spans="1:32" ht="15.75">
      <c r="A52" s="77"/>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row>
    <row r="53" spans="1:32" ht="15.75">
      <c r="A53" s="77"/>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row>
    <row r="54" spans="1:32">
      <c r="A54" s="78"/>
    </row>
    <row r="55" spans="1:32">
      <c r="A55" s="78"/>
    </row>
    <row r="56" spans="1:32">
      <c r="A56" s="78"/>
    </row>
    <row r="57" spans="1:32">
      <c r="A57" s="78"/>
    </row>
    <row r="58" spans="1:32">
      <c r="A58" s="78"/>
    </row>
    <row r="59" spans="1:32">
      <c r="A59" s="78"/>
    </row>
    <row r="60" spans="1:32">
      <c r="A60" s="78"/>
    </row>
    <row r="61" spans="1:32">
      <c r="A61" s="78"/>
    </row>
    <row r="62" spans="1:32">
      <c r="A62" s="78"/>
    </row>
    <row r="63" spans="1:32">
      <c r="A63" s="78"/>
    </row>
    <row r="64" spans="1:32">
      <c r="A64" s="78"/>
    </row>
    <row r="65" spans="1:1">
      <c r="A65" s="78"/>
    </row>
    <row r="66" spans="1:1">
      <c r="A66" s="78"/>
    </row>
    <row r="67" spans="1:1">
      <c r="A67" s="78"/>
    </row>
    <row r="68" spans="1:1">
      <c r="A68" s="78"/>
    </row>
    <row r="69" spans="1:1">
      <c r="A69" s="78"/>
    </row>
    <row r="70" spans="1:1">
      <c r="A70" s="78"/>
    </row>
    <row r="71" spans="1:1">
      <c r="A71" s="78"/>
    </row>
    <row r="72" spans="1:1">
      <c r="A72" s="78"/>
    </row>
    <row r="73" spans="1:1">
      <c r="A73" s="78"/>
    </row>
    <row r="74" spans="1:1">
      <c r="A74" s="78"/>
    </row>
    <row r="75" spans="1:1">
      <c r="A75" s="2"/>
    </row>
    <row r="76" spans="1:1">
      <c r="A76" s="2"/>
    </row>
    <row r="77" spans="1:1">
      <c r="A77" s="2"/>
    </row>
    <row r="78" spans="1:1">
      <c r="A78" s="2"/>
    </row>
    <row r="79" spans="1:1">
      <c r="A79" s="2"/>
    </row>
    <row r="80" spans="1:1">
      <c r="A80" s="2"/>
    </row>
    <row r="81" spans="1:1">
      <c r="A81" s="2"/>
    </row>
    <row r="82" spans="1:1">
      <c r="A82" s="2"/>
    </row>
    <row r="83" spans="1:1">
      <c r="A83" s="2"/>
    </row>
    <row r="84" spans="1:1">
      <c r="A84" s="2"/>
    </row>
    <row r="85" spans="1:1">
      <c r="A85" s="2"/>
    </row>
    <row r="86" spans="1:1">
      <c r="A86" s="2"/>
    </row>
    <row r="87" spans="1:1">
      <c r="A87" s="2"/>
    </row>
    <row r="88" spans="1:1">
      <c r="A88" s="2"/>
    </row>
    <row r="89" spans="1:1">
      <c r="A89" s="2"/>
    </row>
    <row r="90" spans="1:1">
      <c r="A90" s="2"/>
    </row>
    <row r="91" spans="1:1">
      <c r="A91" s="2"/>
    </row>
    <row r="92" spans="1:1">
      <c r="A92" s="2"/>
    </row>
    <row r="93" spans="1:1">
      <c r="A93" s="2"/>
    </row>
    <row r="94" spans="1:1">
      <c r="A94" s="2"/>
    </row>
    <row r="95" spans="1:1">
      <c r="A95" s="2"/>
    </row>
    <row r="96" spans="1:1">
      <c r="A96" s="2"/>
    </row>
    <row r="97" spans="1:1">
      <c r="A97" s="2"/>
    </row>
    <row r="98" spans="1:1">
      <c r="A98" s="2"/>
    </row>
    <row r="99" spans="1:1">
      <c r="A99" s="2"/>
    </row>
    <row r="100" spans="1:1">
      <c r="A100" s="2"/>
    </row>
    <row r="101" spans="1:1">
      <c r="A101" s="2"/>
    </row>
    <row r="102" spans="1:1">
      <c r="A102" s="2"/>
    </row>
    <row r="103" spans="1:1">
      <c r="A103" s="2"/>
    </row>
    <row r="104" spans="1:1">
      <c r="A104" s="2"/>
    </row>
    <row r="105" spans="1:1">
      <c r="A105" s="2"/>
    </row>
    <row r="106" spans="1:1">
      <c r="A106" s="2"/>
    </row>
    <row r="107" spans="1:1">
      <c r="A107" s="2"/>
    </row>
    <row r="108" spans="1:1">
      <c r="A108" s="2"/>
    </row>
    <row r="109" spans="1:1">
      <c r="A109" s="2"/>
    </row>
    <row r="110" spans="1:1">
      <c r="A110" s="2"/>
    </row>
    <row r="111" spans="1:1">
      <c r="A111" s="2"/>
    </row>
    <row r="112" spans="1:1">
      <c r="A112" s="2"/>
    </row>
    <row r="113" spans="1:1">
      <c r="A113" s="2"/>
    </row>
    <row r="114" spans="1:1">
      <c r="A114" s="2"/>
    </row>
    <row r="115" spans="1:1">
      <c r="A115" s="2"/>
    </row>
    <row r="116" spans="1:1">
      <c r="A116" s="2"/>
    </row>
    <row r="117" spans="1:1">
      <c r="A117" s="2"/>
    </row>
    <row r="118" spans="1:1">
      <c r="A118" s="2"/>
    </row>
    <row r="119" spans="1:1">
      <c r="A119" s="2"/>
    </row>
    <row r="120" spans="1:1">
      <c r="A120" s="2"/>
    </row>
    <row r="121" spans="1:1">
      <c r="A121" s="2"/>
    </row>
    <row r="122" spans="1:1">
      <c r="A122" s="2"/>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2"/>
  <dimension ref="A1:AM53"/>
  <sheetViews>
    <sheetView workbookViewId="0">
      <selection activeCell="AC1" sqref="AC1:AC1048576"/>
    </sheetView>
  </sheetViews>
  <sheetFormatPr defaultRowHeight="15"/>
  <cols>
    <col min="1" max="1" width="26" bestFit="1" customWidth="1"/>
    <col min="2" max="2" width="20.28515625" customWidth="1"/>
    <col min="3" max="3" width="3.140625" customWidth="1"/>
    <col min="4" max="4" width="10.7109375" style="84" customWidth="1"/>
    <col min="5" max="14" width="7" customWidth="1"/>
    <col min="15" max="15" width="16.140625" customWidth="1"/>
    <col min="16" max="16" width="10.140625" style="44" customWidth="1"/>
    <col min="17" max="25" width="7" customWidth="1"/>
  </cols>
  <sheetData>
    <row r="1" spans="1:39">
      <c r="A1" s="271" t="s">
        <v>97</v>
      </c>
      <c r="B1" s="269" t="s">
        <v>222</v>
      </c>
      <c r="C1" s="84"/>
      <c r="D1" s="300" t="s">
        <v>189</v>
      </c>
      <c r="E1" s="301" t="s">
        <v>190</v>
      </c>
      <c r="F1" s="302"/>
      <c r="G1" s="302"/>
      <c r="H1" s="302"/>
      <c r="I1" s="302"/>
      <c r="J1" s="302"/>
      <c r="K1" s="302"/>
      <c r="L1" s="302"/>
      <c r="M1" s="303"/>
      <c r="N1" s="304" t="s">
        <v>202</v>
      </c>
      <c r="Q1" s="301" t="s">
        <v>195</v>
      </c>
      <c r="R1" s="302"/>
      <c r="S1" s="302"/>
      <c r="T1" s="302"/>
      <c r="U1" s="302"/>
      <c r="V1" s="302"/>
      <c r="W1" s="302"/>
      <c r="X1" s="302"/>
      <c r="Y1" s="303"/>
      <c r="Z1" s="304" t="s">
        <v>202</v>
      </c>
    </row>
    <row r="2" spans="1:39">
      <c r="A2" s="272" t="s">
        <v>125</v>
      </c>
      <c r="B2" s="270">
        <v>44405</v>
      </c>
      <c r="C2" s="239"/>
      <c r="D2" s="300"/>
      <c r="E2" s="269" t="s">
        <v>3</v>
      </c>
      <c r="F2" s="269" t="s">
        <v>20</v>
      </c>
      <c r="G2" s="269" t="s">
        <v>4</v>
      </c>
      <c r="H2" s="269" t="s">
        <v>22</v>
      </c>
      <c r="I2" s="269" t="s">
        <v>16</v>
      </c>
      <c r="J2" s="269" t="s">
        <v>25</v>
      </c>
      <c r="K2" s="269" t="s">
        <v>23</v>
      </c>
      <c r="L2" s="269" t="s">
        <v>24</v>
      </c>
      <c r="M2" s="269" t="s">
        <v>33</v>
      </c>
      <c r="N2" s="305"/>
      <c r="Q2" s="191" t="str">
        <f>E2</f>
        <v>KTT</v>
      </c>
      <c r="R2" s="191" t="str">
        <f t="shared" ref="R2:Y2" si="0">F2</f>
        <v>B</v>
      </c>
      <c r="S2" s="191" t="str">
        <f t="shared" si="0"/>
        <v>GY</v>
      </c>
      <c r="T2" s="191" t="str">
        <f t="shared" si="0"/>
        <v>KŐRIS</v>
      </c>
      <c r="U2" s="191" t="str">
        <f t="shared" si="0"/>
        <v>SZIL</v>
      </c>
      <c r="V2" s="191" t="str">
        <f t="shared" si="0"/>
        <v>NYI</v>
      </c>
      <c r="W2" s="191" t="str">
        <f t="shared" si="0"/>
        <v>JUHAR</v>
      </c>
      <c r="X2" s="191" t="str">
        <f t="shared" si="0"/>
        <v>EKL</v>
      </c>
      <c r="Y2" s="191" t="str">
        <f t="shared" si="0"/>
        <v>VF</v>
      </c>
      <c r="Z2" s="306"/>
      <c r="AM2" t="s">
        <v>20</v>
      </c>
    </row>
    <row r="3" spans="1:39" ht="18">
      <c r="A3" t="s">
        <v>191</v>
      </c>
      <c r="B3" s="269">
        <v>2</v>
      </c>
      <c r="C3" s="84"/>
      <c r="D3" s="84">
        <v>1</v>
      </c>
      <c r="E3" s="269">
        <v>4</v>
      </c>
      <c r="F3" s="269">
        <v>2</v>
      </c>
      <c r="G3" s="269">
        <v>3</v>
      </c>
      <c r="H3" s="269">
        <v>1</v>
      </c>
      <c r="I3" s="269">
        <v>1</v>
      </c>
      <c r="J3" s="269">
        <v>1</v>
      </c>
      <c r="K3" s="269">
        <v>2</v>
      </c>
      <c r="L3" s="269">
        <v>2</v>
      </c>
      <c r="M3" s="269"/>
      <c r="N3" s="84">
        <f>SUM(E3:M3)</f>
        <v>16</v>
      </c>
      <c r="P3" s="44" t="s">
        <v>197</v>
      </c>
      <c r="Q3" s="269">
        <v>23</v>
      </c>
      <c r="R3" s="269">
        <v>23</v>
      </c>
      <c r="S3" s="269">
        <v>20</v>
      </c>
      <c r="T3" s="269">
        <v>21</v>
      </c>
      <c r="U3" s="269">
        <v>21</v>
      </c>
      <c r="V3" s="269">
        <v>22</v>
      </c>
      <c r="W3" s="269">
        <v>21</v>
      </c>
      <c r="X3" s="269">
        <v>21</v>
      </c>
      <c r="Y3" s="269">
        <v>23</v>
      </c>
      <c r="AC3">
        <f>IF(N3&gt;0,1,0)</f>
        <v>1</v>
      </c>
      <c r="AM3" t="s">
        <v>14</v>
      </c>
    </row>
    <row r="4" spans="1:39" ht="18">
      <c r="A4" t="s">
        <v>192</v>
      </c>
      <c r="B4" s="371">
        <f>SUM(AC:AC)</f>
        <v>17</v>
      </c>
      <c r="C4" s="84"/>
      <c r="D4" s="84">
        <v>2</v>
      </c>
      <c r="E4" s="269">
        <v>4</v>
      </c>
      <c r="F4" s="269">
        <v>2</v>
      </c>
      <c r="G4" s="269">
        <v>2</v>
      </c>
      <c r="H4" s="269">
        <v>2</v>
      </c>
      <c r="I4" s="269">
        <v>1</v>
      </c>
      <c r="J4" s="269"/>
      <c r="K4" s="269">
        <v>1</v>
      </c>
      <c r="L4" s="269">
        <v>2</v>
      </c>
      <c r="M4" s="269">
        <v>1</v>
      </c>
      <c r="N4" s="84">
        <f t="shared" ref="N4:N53" si="1">SUM(E4:M4)</f>
        <v>15</v>
      </c>
      <c r="P4" s="44" t="s">
        <v>198</v>
      </c>
      <c r="Q4" s="269">
        <v>32</v>
      </c>
      <c r="R4" s="269">
        <v>34</v>
      </c>
      <c r="S4" s="269">
        <v>25</v>
      </c>
      <c r="T4" s="269">
        <v>30</v>
      </c>
      <c r="U4" s="269">
        <v>30</v>
      </c>
      <c r="V4" s="269">
        <v>32</v>
      </c>
      <c r="W4" s="269">
        <v>30</v>
      </c>
      <c r="X4" s="269">
        <v>30</v>
      </c>
      <c r="Y4" s="269">
        <v>35</v>
      </c>
      <c r="AC4">
        <f t="shared" ref="AC4:AC78" si="2">IF(N4&gt;0,1,0)</f>
        <v>1</v>
      </c>
      <c r="AM4" t="s">
        <v>3</v>
      </c>
    </row>
    <row r="5" spans="1:39">
      <c r="A5" t="s">
        <v>193</v>
      </c>
      <c r="B5" s="371">
        <f>'Utánpótlás I'!K1</f>
        <v>7</v>
      </c>
      <c r="D5" s="84">
        <v>3</v>
      </c>
      <c r="E5" s="269">
        <v>8</v>
      </c>
      <c r="F5" s="269"/>
      <c r="G5" s="269">
        <v>3</v>
      </c>
      <c r="H5" s="269">
        <v>3</v>
      </c>
      <c r="I5" s="269"/>
      <c r="J5" s="269"/>
      <c r="K5" s="269">
        <v>2</v>
      </c>
      <c r="L5" s="269"/>
      <c r="M5" s="269"/>
      <c r="N5" s="84">
        <f t="shared" si="1"/>
        <v>16</v>
      </c>
      <c r="P5" s="44" t="s">
        <v>196</v>
      </c>
      <c r="Q5">
        <f>hf(Q2,Q4,Q3)</f>
        <v>13.704407449532749</v>
      </c>
      <c r="R5">
        <f t="shared" ref="R5:Y5" si="3">hf(R2,R4,R3)</f>
        <v>13.075903307869531</v>
      </c>
      <c r="S5">
        <f t="shared" si="3"/>
        <v>11.776526279022814</v>
      </c>
      <c r="T5">
        <f t="shared" si="3"/>
        <v>10.470202020314908</v>
      </c>
      <c r="U5">
        <f t="shared" si="3"/>
        <v>12.586603884771968</v>
      </c>
      <c r="V5">
        <f t="shared" si="3"/>
        <v>10.456863136427952</v>
      </c>
      <c r="W5">
        <f t="shared" si="3"/>
        <v>11.416914727048592</v>
      </c>
      <c r="X5">
        <f t="shared" si="3"/>
        <v>12.586603884771968</v>
      </c>
      <c r="Y5">
        <f t="shared" si="3"/>
        <v>10.777501297919057</v>
      </c>
      <c r="AC5">
        <f t="shared" si="2"/>
        <v>1</v>
      </c>
      <c r="AM5" t="s">
        <v>21</v>
      </c>
    </row>
    <row r="6" spans="1:39" ht="17.25">
      <c r="D6" s="84">
        <v>4</v>
      </c>
      <c r="E6" s="269">
        <v>4</v>
      </c>
      <c r="F6" s="269">
        <v>2</v>
      </c>
      <c r="G6" s="269">
        <v>2</v>
      </c>
      <c r="H6" s="269">
        <v>2</v>
      </c>
      <c r="I6" s="269"/>
      <c r="J6" s="269"/>
      <c r="K6" s="269">
        <v>2</v>
      </c>
      <c r="L6" s="269">
        <v>2</v>
      </c>
      <c r="M6" s="269"/>
      <c r="N6" s="84">
        <f t="shared" si="1"/>
        <v>14</v>
      </c>
      <c r="P6" s="44" t="s">
        <v>199</v>
      </c>
      <c r="Q6" s="10">
        <f>SUM(E:E)*$B$3/$B$4</f>
        <v>8.9411764705882355</v>
      </c>
      <c r="R6" s="10">
        <f>SUM(F:F)*$B$3/$B$4</f>
        <v>4.4705882352941178</v>
      </c>
      <c r="S6" s="10">
        <f>SUM(G:G)*$B$3/$B$4</f>
        <v>7.7647058823529411</v>
      </c>
      <c r="T6" s="10">
        <f>SUM(H:H)*$B$3/$B$4</f>
        <v>2.3529411764705883</v>
      </c>
      <c r="U6" s="10">
        <f>SUM(I:I)*$B$3/$B$4</f>
        <v>0.82352941176470584</v>
      </c>
      <c r="V6" s="10">
        <f>SUM(J:J)*$B$3/$B$4</f>
        <v>0.82352941176470584</v>
      </c>
      <c r="W6" s="10">
        <f>SUM(K:K)*$B$3/$B$4</f>
        <v>2.8235294117647061</v>
      </c>
      <c r="X6" s="10">
        <f>SUM(L:L)*$B$3/$B$4</f>
        <v>2.2352941176470589</v>
      </c>
      <c r="Y6" s="10">
        <f>SUM(M:M)*$B$3/$B$4</f>
        <v>0.47058823529411764</v>
      </c>
      <c r="Z6" s="243">
        <f>SUM(Q6:Y6)</f>
        <v>30.705882352941174</v>
      </c>
      <c r="AC6">
        <f t="shared" si="2"/>
        <v>1</v>
      </c>
      <c r="AM6" t="s">
        <v>4</v>
      </c>
    </row>
    <row r="7" spans="1:39">
      <c r="D7" s="84">
        <v>5</v>
      </c>
      <c r="E7" s="269">
        <v>6</v>
      </c>
      <c r="F7" s="269">
        <v>1</v>
      </c>
      <c r="G7" s="269">
        <v>4</v>
      </c>
      <c r="H7" s="269"/>
      <c r="I7" s="269">
        <v>1</v>
      </c>
      <c r="J7" s="269"/>
      <c r="K7" s="269"/>
      <c r="L7" s="269">
        <v>1</v>
      </c>
      <c r="M7" s="269">
        <v>1</v>
      </c>
      <c r="N7" s="84">
        <f t="shared" si="1"/>
        <v>14</v>
      </c>
      <c r="P7" s="44" t="s">
        <v>201</v>
      </c>
      <c r="Q7" s="193">
        <f>IF(Q4=0,0,Q6/((Q4/200)^2*PI()))</f>
        <v>111.17440877742689</v>
      </c>
      <c r="R7" s="193">
        <f t="shared" ref="R7:Y7" si="4">IF(R4=0,0,R6/((R4/200)^2*PI()))</f>
        <v>49.239876551939929</v>
      </c>
      <c r="S7" s="193">
        <f t="shared" si="4"/>
        <v>158.18128932239199</v>
      </c>
      <c r="T7" s="193">
        <f t="shared" si="4"/>
        <v>33.287308359089224</v>
      </c>
      <c r="U7" s="193">
        <f t="shared" si="4"/>
        <v>11.650557925681227</v>
      </c>
      <c r="V7" s="193">
        <f t="shared" si="4"/>
        <v>10.239748176868266</v>
      </c>
      <c r="W7" s="193">
        <f t="shared" si="4"/>
        <v>39.944770030907065</v>
      </c>
      <c r="X7" s="193">
        <f t="shared" si="4"/>
        <v>31.62294294113476</v>
      </c>
      <c r="Y7" s="193">
        <f t="shared" si="4"/>
        <v>4.891196330315152</v>
      </c>
      <c r="Z7" s="244">
        <f>SUM(Q7:Y7)</f>
        <v>450.23209841575448</v>
      </c>
      <c r="AC7">
        <f t="shared" si="2"/>
        <v>1</v>
      </c>
      <c r="AM7" t="s">
        <v>22</v>
      </c>
    </row>
    <row r="8" spans="1:39" ht="17.25">
      <c r="D8" s="84">
        <v>6</v>
      </c>
      <c r="E8" s="269">
        <v>5</v>
      </c>
      <c r="F8" s="269">
        <v>2</v>
      </c>
      <c r="G8" s="269">
        <v>4</v>
      </c>
      <c r="H8" s="269">
        <v>1</v>
      </c>
      <c r="I8" s="269"/>
      <c r="J8" s="269"/>
      <c r="K8" s="269">
        <v>2</v>
      </c>
      <c r="L8" s="269">
        <v>1</v>
      </c>
      <c r="M8" s="269"/>
      <c r="N8" s="84">
        <f t="shared" si="1"/>
        <v>15</v>
      </c>
      <c r="P8" s="44" t="s">
        <v>200</v>
      </c>
      <c r="Q8" s="86">
        <f>Q5*Q6</f>
        <v>122.53352543111635</v>
      </c>
      <c r="R8" s="86">
        <f t="shared" ref="R8:Y8" si="5">R5*R6</f>
        <v>58.456979494004962</v>
      </c>
      <c r="S8" s="86">
        <f t="shared" si="5"/>
        <v>91.441262872412437</v>
      </c>
      <c r="T8" s="86">
        <f t="shared" si="5"/>
        <v>24.635769459564489</v>
      </c>
      <c r="U8" s="86">
        <f t="shared" si="5"/>
        <v>10.365438493341619</v>
      </c>
      <c r="V8" s="86">
        <f t="shared" si="5"/>
        <v>8.6115343476465487</v>
      </c>
      <c r="W8" s="86">
        <f t="shared" si="5"/>
        <v>32.235994523431323</v>
      </c>
      <c r="X8" s="86">
        <f t="shared" si="5"/>
        <v>28.134761624784399</v>
      </c>
      <c r="Y8" s="86">
        <f t="shared" si="5"/>
        <v>5.0717653166677916</v>
      </c>
      <c r="Z8" s="244">
        <f>SUM(Q8:Y8)</f>
        <v>381.48703156296995</v>
      </c>
      <c r="AC8">
        <f t="shared" si="2"/>
        <v>1</v>
      </c>
      <c r="AM8" t="s">
        <v>23</v>
      </c>
    </row>
    <row r="9" spans="1:39">
      <c r="D9" s="84">
        <v>7</v>
      </c>
      <c r="E9" s="269">
        <v>3</v>
      </c>
      <c r="F9" s="269"/>
      <c r="G9" s="269">
        <v>7</v>
      </c>
      <c r="H9" s="269">
        <v>2</v>
      </c>
      <c r="I9" s="269"/>
      <c r="J9" s="269"/>
      <c r="K9" s="269">
        <v>3</v>
      </c>
      <c r="L9" s="269"/>
      <c r="M9" s="269"/>
      <c r="N9" s="84">
        <f t="shared" si="1"/>
        <v>15</v>
      </c>
      <c r="AC9">
        <f t="shared" si="2"/>
        <v>1</v>
      </c>
      <c r="AM9" t="s">
        <v>16</v>
      </c>
    </row>
    <row r="10" spans="1:39">
      <c r="D10" s="84">
        <v>8</v>
      </c>
      <c r="E10" s="269">
        <v>6</v>
      </c>
      <c r="F10" s="269"/>
      <c r="G10" s="269">
        <v>4</v>
      </c>
      <c r="H10" s="269"/>
      <c r="I10" s="269">
        <v>2</v>
      </c>
      <c r="J10" s="269"/>
      <c r="K10" s="269">
        <v>4</v>
      </c>
      <c r="L10" s="269"/>
      <c r="M10" s="269"/>
      <c r="N10" s="84">
        <f t="shared" si="1"/>
        <v>16</v>
      </c>
      <c r="AC10">
        <f t="shared" si="2"/>
        <v>1</v>
      </c>
      <c r="AM10" t="s">
        <v>15</v>
      </c>
    </row>
    <row r="11" spans="1:39">
      <c r="D11" s="84">
        <v>9</v>
      </c>
      <c r="E11" s="269">
        <v>5</v>
      </c>
      <c r="F11" s="269">
        <v>4</v>
      </c>
      <c r="G11" s="269">
        <v>2</v>
      </c>
      <c r="H11" s="269"/>
      <c r="I11" s="269"/>
      <c r="J11" s="269"/>
      <c r="K11" s="269">
        <v>3</v>
      </c>
      <c r="L11" s="269">
        <v>3</v>
      </c>
      <c r="M11" s="269"/>
      <c r="N11" s="84">
        <f t="shared" si="1"/>
        <v>17</v>
      </c>
      <c r="AC11">
        <f t="shared" si="2"/>
        <v>1</v>
      </c>
      <c r="AM11" t="s">
        <v>24</v>
      </c>
    </row>
    <row r="12" spans="1:39">
      <c r="D12" s="84">
        <v>10</v>
      </c>
      <c r="E12" s="269">
        <v>4</v>
      </c>
      <c r="F12" s="269">
        <v>4</v>
      </c>
      <c r="G12" s="269">
        <v>4</v>
      </c>
      <c r="H12" s="269"/>
      <c r="I12" s="269"/>
      <c r="J12" s="269">
        <v>3</v>
      </c>
      <c r="K12" s="269"/>
      <c r="L12" s="269"/>
      <c r="M12" s="269"/>
      <c r="N12" s="84">
        <f t="shared" si="1"/>
        <v>15</v>
      </c>
      <c r="AC12">
        <f t="shared" si="2"/>
        <v>1</v>
      </c>
      <c r="AM12" t="s">
        <v>25</v>
      </c>
    </row>
    <row r="13" spans="1:39">
      <c r="D13" s="84">
        <v>11</v>
      </c>
      <c r="E13" s="269">
        <v>5</v>
      </c>
      <c r="F13" s="269">
        <v>3</v>
      </c>
      <c r="G13" s="269">
        <v>4</v>
      </c>
      <c r="H13" s="269"/>
      <c r="I13" s="269"/>
      <c r="J13" s="269"/>
      <c r="K13" s="269">
        <v>2</v>
      </c>
      <c r="L13" s="269">
        <v>2</v>
      </c>
      <c r="M13" s="269"/>
      <c r="N13" s="84">
        <f t="shared" si="1"/>
        <v>16</v>
      </c>
      <c r="AC13">
        <f t="shared" si="2"/>
        <v>1</v>
      </c>
      <c r="AM13" t="s">
        <v>26</v>
      </c>
    </row>
    <row r="14" spans="1:39">
      <c r="D14" s="259">
        <v>12</v>
      </c>
      <c r="E14" s="269">
        <v>3</v>
      </c>
      <c r="F14" s="269">
        <v>4</v>
      </c>
      <c r="G14" s="269">
        <v>5</v>
      </c>
      <c r="H14" s="269">
        <v>2</v>
      </c>
      <c r="I14" s="269"/>
      <c r="J14" s="269">
        <v>2</v>
      </c>
      <c r="K14" s="269"/>
      <c r="L14" s="269"/>
      <c r="M14" s="269"/>
      <c r="N14" s="84">
        <f t="shared" si="1"/>
        <v>16</v>
      </c>
      <c r="AC14">
        <f t="shared" si="2"/>
        <v>1</v>
      </c>
      <c r="AM14" t="s">
        <v>27</v>
      </c>
    </row>
    <row r="15" spans="1:39">
      <c r="D15" s="84">
        <v>13</v>
      </c>
      <c r="E15" s="269">
        <v>3</v>
      </c>
      <c r="F15" s="269">
        <v>4</v>
      </c>
      <c r="G15" s="269">
        <v>4</v>
      </c>
      <c r="H15" s="269">
        <v>2</v>
      </c>
      <c r="I15" s="269"/>
      <c r="J15" s="269"/>
      <c r="K15" s="269"/>
      <c r="L15" s="269">
        <v>3</v>
      </c>
      <c r="M15" s="269">
        <v>2</v>
      </c>
      <c r="N15" s="84">
        <f t="shared" si="1"/>
        <v>18</v>
      </c>
      <c r="AC15">
        <f t="shared" si="2"/>
        <v>1</v>
      </c>
      <c r="AM15" t="s">
        <v>28</v>
      </c>
    </row>
    <row r="16" spans="1:39">
      <c r="D16" s="84">
        <v>14</v>
      </c>
      <c r="E16" s="269">
        <v>4</v>
      </c>
      <c r="F16" s="269">
        <v>3</v>
      </c>
      <c r="G16" s="269">
        <v>5</v>
      </c>
      <c r="H16" s="269"/>
      <c r="I16" s="269"/>
      <c r="J16" s="269"/>
      <c r="K16" s="269">
        <v>1</v>
      </c>
      <c r="L16" s="269">
        <v>3</v>
      </c>
      <c r="M16" s="269"/>
      <c r="N16" s="84">
        <f t="shared" si="1"/>
        <v>16</v>
      </c>
      <c r="AC16">
        <f t="shared" si="2"/>
        <v>1</v>
      </c>
      <c r="AM16" t="s">
        <v>29</v>
      </c>
    </row>
    <row r="17" spans="4:39">
      <c r="D17" s="84">
        <v>15</v>
      </c>
      <c r="E17" s="269">
        <v>4</v>
      </c>
      <c r="F17" s="269">
        <v>3</v>
      </c>
      <c r="G17" s="269">
        <v>4</v>
      </c>
      <c r="H17" s="269">
        <v>1</v>
      </c>
      <c r="I17" s="269">
        <v>2</v>
      </c>
      <c r="J17" s="269">
        <v>1</v>
      </c>
      <c r="K17" s="269">
        <v>1</v>
      </c>
      <c r="L17" s="269"/>
      <c r="M17" s="269"/>
      <c r="N17" s="84">
        <f t="shared" si="1"/>
        <v>16</v>
      </c>
      <c r="AC17">
        <f t="shared" si="2"/>
        <v>1</v>
      </c>
      <c r="AM17" t="s">
        <v>30</v>
      </c>
    </row>
    <row r="18" spans="4:39">
      <c r="D18" s="84">
        <v>16</v>
      </c>
      <c r="E18" s="269">
        <v>3</v>
      </c>
      <c r="F18" s="269">
        <v>4</v>
      </c>
      <c r="G18" s="269">
        <v>4</v>
      </c>
      <c r="H18" s="269">
        <v>2</v>
      </c>
      <c r="I18" s="269"/>
      <c r="J18" s="269"/>
      <c r="K18" s="269">
        <v>1</v>
      </c>
      <c r="L18" s="269"/>
      <c r="M18" s="269"/>
      <c r="N18" s="84">
        <f t="shared" si="1"/>
        <v>14</v>
      </c>
      <c r="AC18">
        <f t="shared" si="2"/>
        <v>1</v>
      </c>
      <c r="AM18" t="s">
        <v>31</v>
      </c>
    </row>
    <row r="19" spans="4:39">
      <c r="D19" s="84">
        <v>17</v>
      </c>
      <c r="E19" s="269">
        <v>5</v>
      </c>
      <c r="F19" s="269"/>
      <c r="G19" s="269">
        <v>5</v>
      </c>
      <c r="H19" s="269">
        <v>2</v>
      </c>
      <c r="I19" s="269"/>
      <c r="J19" s="269"/>
      <c r="K19" s="269"/>
      <c r="L19" s="269"/>
      <c r="M19" s="269"/>
      <c r="N19" s="84">
        <f t="shared" si="1"/>
        <v>12</v>
      </c>
      <c r="AC19">
        <f t="shared" si="2"/>
        <v>1</v>
      </c>
      <c r="AM19" t="s">
        <v>32</v>
      </c>
    </row>
    <row r="20" spans="4:39">
      <c r="D20" s="84">
        <v>18</v>
      </c>
      <c r="E20" s="269"/>
      <c r="F20" s="269"/>
      <c r="G20" s="269"/>
      <c r="H20" s="269"/>
      <c r="I20" s="269"/>
      <c r="J20" s="269"/>
      <c r="K20" s="269"/>
      <c r="L20" s="269"/>
      <c r="M20" s="269"/>
      <c r="N20" s="84">
        <f t="shared" si="1"/>
        <v>0</v>
      </c>
      <c r="AC20">
        <f t="shared" si="2"/>
        <v>0</v>
      </c>
      <c r="AM20" t="s">
        <v>33</v>
      </c>
    </row>
    <row r="21" spans="4:39">
      <c r="D21" s="84">
        <v>19</v>
      </c>
      <c r="E21" s="269"/>
      <c r="F21" s="269"/>
      <c r="G21" s="269"/>
      <c r="H21" s="269"/>
      <c r="I21" s="269"/>
      <c r="J21" s="269"/>
      <c r="K21" s="269"/>
      <c r="L21" s="269"/>
      <c r="M21" s="269"/>
      <c r="N21" s="84">
        <f t="shared" si="1"/>
        <v>0</v>
      </c>
      <c r="AC21">
        <f t="shared" si="2"/>
        <v>0</v>
      </c>
    </row>
    <row r="22" spans="4:39">
      <c r="D22" s="84">
        <v>20</v>
      </c>
      <c r="E22" s="269"/>
      <c r="F22" s="269"/>
      <c r="G22" s="269"/>
      <c r="H22" s="269"/>
      <c r="I22" s="269"/>
      <c r="J22" s="269"/>
      <c r="K22" s="269"/>
      <c r="L22" s="269"/>
      <c r="M22" s="269"/>
      <c r="N22" s="84">
        <f t="shared" si="1"/>
        <v>0</v>
      </c>
      <c r="AC22">
        <f t="shared" si="2"/>
        <v>0</v>
      </c>
    </row>
    <row r="23" spans="4:39">
      <c r="D23" s="84">
        <v>21</v>
      </c>
      <c r="E23" s="269"/>
      <c r="F23" s="269"/>
      <c r="G23" s="269"/>
      <c r="H23" s="269"/>
      <c r="I23" s="269"/>
      <c r="J23" s="269"/>
      <c r="K23" s="269"/>
      <c r="L23" s="269"/>
      <c r="M23" s="269"/>
      <c r="N23" s="84">
        <f t="shared" si="1"/>
        <v>0</v>
      </c>
      <c r="AC23">
        <f t="shared" si="2"/>
        <v>0</v>
      </c>
    </row>
    <row r="24" spans="4:39">
      <c r="D24" s="84">
        <v>22</v>
      </c>
      <c r="E24" s="269"/>
      <c r="F24" s="269"/>
      <c r="G24" s="269"/>
      <c r="H24" s="269"/>
      <c r="I24" s="269"/>
      <c r="J24" s="269"/>
      <c r="K24" s="269"/>
      <c r="L24" s="269"/>
      <c r="M24" s="269"/>
      <c r="N24" s="84">
        <f t="shared" si="1"/>
        <v>0</v>
      </c>
      <c r="AC24">
        <f t="shared" si="2"/>
        <v>0</v>
      </c>
    </row>
    <row r="25" spans="4:39">
      <c r="D25" s="84">
        <v>23</v>
      </c>
      <c r="E25" s="269"/>
      <c r="F25" s="269"/>
      <c r="G25" s="269"/>
      <c r="H25" s="269"/>
      <c r="I25" s="269"/>
      <c r="J25" s="269"/>
      <c r="K25" s="269"/>
      <c r="L25" s="269"/>
      <c r="M25" s="269"/>
      <c r="N25" s="84">
        <f t="shared" si="1"/>
        <v>0</v>
      </c>
      <c r="AC25">
        <f t="shared" si="2"/>
        <v>0</v>
      </c>
    </row>
    <row r="26" spans="4:39">
      <c r="D26" s="84">
        <v>24</v>
      </c>
      <c r="E26" s="269"/>
      <c r="F26" s="269"/>
      <c r="G26" s="269"/>
      <c r="H26" s="269"/>
      <c r="I26" s="269"/>
      <c r="J26" s="269"/>
      <c r="K26" s="269"/>
      <c r="L26" s="269"/>
      <c r="M26" s="269"/>
      <c r="N26" s="84">
        <f t="shared" si="1"/>
        <v>0</v>
      </c>
      <c r="AC26">
        <f t="shared" si="2"/>
        <v>0</v>
      </c>
    </row>
    <row r="27" spans="4:39">
      <c r="D27" s="84">
        <v>25</v>
      </c>
      <c r="E27" s="269"/>
      <c r="F27" s="269"/>
      <c r="G27" s="269"/>
      <c r="H27" s="269"/>
      <c r="I27" s="269"/>
      <c r="J27" s="269"/>
      <c r="K27" s="269"/>
      <c r="L27" s="269"/>
      <c r="M27" s="269"/>
      <c r="N27" s="84">
        <f t="shared" si="1"/>
        <v>0</v>
      </c>
      <c r="AC27">
        <f t="shared" si="2"/>
        <v>0</v>
      </c>
    </row>
    <row r="28" spans="4:39">
      <c r="D28" s="84">
        <v>26</v>
      </c>
      <c r="E28" s="269"/>
      <c r="F28" s="269"/>
      <c r="G28" s="269"/>
      <c r="H28" s="269"/>
      <c r="I28" s="269"/>
      <c r="J28" s="269"/>
      <c r="K28" s="269"/>
      <c r="L28" s="269"/>
      <c r="M28" s="269"/>
      <c r="N28" s="84">
        <f t="shared" si="1"/>
        <v>0</v>
      </c>
      <c r="AC28">
        <f t="shared" si="2"/>
        <v>0</v>
      </c>
    </row>
    <row r="29" spans="4:39">
      <c r="D29" s="84">
        <v>27</v>
      </c>
      <c r="E29" s="269"/>
      <c r="F29" s="269"/>
      <c r="G29" s="269"/>
      <c r="H29" s="269"/>
      <c r="I29" s="269"/>
      <c r="J29" s="269"/>
      <c r="K29" s="269"/>
      <c r="L29" s="269"/>
      <c r="M29" s="269"/>
      <c r="N29" s="84">
        <f t="shared" si="1"/>
        <v>0</v>
      </c>
      <c r="AC29">
        <f t="shared" si="2"/>
        <v>0</v>
      </c>
    </row>
    <row r="30" spans="4:39">
      <c r="D30" s="84">
        <v>28</v>
      </c>
      <c r="E30" s="269"/>
      <c r="F30" s="269"/>
      <c r="G30" s="269"/>
      <c r="H30" s="269"/>
      <c r="I30" s="269"/>
      <c r="J30" s="269"/>
      <c r="K30" s="269"/>
      <c r="L30" s="269"/>
      <c r="M30" s="269"/>
      <c r="N30" s="84">
        <f t="shared" si="1"/>
        <v>0</v>
      </c>
      <c r="AC30">
        <f t="shared" si="2"/>
        <v>0</v>
      </c>
    </row>
    <row r="31" spans="4:39">
      <c r="D31" s="84">
        <v>29</v>
      </c>
      <c r="E31" s="269"/>
      <c r="F31" s="269"/>
      <c r="G31" s="269"/>
      <c r="H31" s="269"/>
      <c r="I31" s="269"/>
      <c r="J31" s="269"/>
      <c r="K31" s="269"/>
      <c r="L31" s="269"/>
      <c r="M31" s="269"/>
      <c r="N31" s="84">
        <f t="shared" si="1"/>
        <v>0</v>
      </c>
      <c r="AC31">
        <f t="shared" si="2"/>
        <v>0</v>
      </c>
    </row>
    <row r="32" spans="4:39">
      <c r="D32" s="84">
        <v>30</v>
      </c>
      <c r="E32" s="269"/>
      <c r="F32" s="269"/>
      <c r="G32" s="269"/>
      <c r="H32" s="269"/>
      <c r="I32" s="269"/>
      <c r="J32" s="269"/>
      <c r="K32" s="269"/>
      <c r="L32" s="269"/>
      <c r="M32" s="269"/>
      <c r="N32" s="84">
        <f t="shared" si="1"/>
        <v>0</v>
      </c>
      <c r="AC32">
        <f t="shared" si="2"/>
        <v>0</v>
      </c>
    </row>
    <row r="33" spans="4:29">
      <c r="D33" s="84">
        <v>31</v>
      </c>
      <c r="E33" s="269"/>
      <c r="F33" s="269"/>
      <c r="G33" s="269"/>
      <c r="H33" s="269"/>
      <c r="I33" s="269"/>
      <c r="J33" s="269"/>
      <c r="K33" s="269"/>
      <c r="L33" s="269"/>
      <c r="M33" s="269"/>
      <c r="N33" s="84">
        <f t="shared" si="1"/>
        <v>0</v>
      </c>
      <c r="AC33">
        <f t="shared" si="2"/>
        <v>0</v>
      </c>
    </row>
    <row r="34" spans="4:29">
      <c r="D34" s="84">
        <v>32</v>
      </c>
      <c r="E34" s="269"/>
      <c r="F34" s="269"/>
      <c r="G34" s="269"/>
      <c r="H34" s="269"/>
      <c r="I34" s="269"/>
      <c r="J34" s="269"/>
      <c r="K34" s="269"/>
      <c r="L34" s="269"/>
      <c r="M34" s="269"/>
      <c r="N34" s="84">
        <f t="shared" si="1"/>
        <v>0</v>
      </c>
      <c r="AC34">
        <f t="shared" si="2"/>
        <v>0</v>
      </c>
    </row>
    <row r="35" spans="4:29">
      <c r="D35" s="84">
        <v>33</v>
      </c>
      <c r="E35" s="269"/>
      <c r="F35" s="269"/>
      <c r="G35" s="269"/>
      <c r="H35" s="269"/>
      <c r="I35" s="269"/>
      <c r="J35" s="269"/>
      <c r="K35" s="269"/>
      <c r="L35" s="269"/>
      <c r="M35" s="269"/>
      <c r="N35" s="84">
        <f t="shared" si="1"/>
        <v>0</v>
      </c>
      <c r="AC35">
        <f t="shared" si="2"/>
        <v>0</v>
      </c>
    </row>
    <row r="36" spans="4:29">
      <c r="D36" s="84">
        <v>34</v>
      </c>
      <c r="E36" s="269"/>
      <c r="F36" s="269"/>
      <c r="G36" s="269"/>
      <c r="H36" s="269"/>
      <c r="I36" s="269"/>
      <c r="J36" s="269"/>
      <c r="K36" s="269"/>
      <c r="L36" s="269"/>
      <c r="M36" s="269"/>
      <c r="N36" s="84">
        <f t="shared" si="1"/>
        <v>0</v>
      </c>
      <c r="AC36">
        <f t="shared" si="2"/>
        <v>0</v>
      </c>
    </row>
    <row r="37" spans="4:29">
      <c r="D37" s="84">
        <v>35</v>
      </c>
      <c r="E37" s="269"/>
      <c r="F37" s="269"/>
      <c r="G37" s="269"/>
      <c r="H37" s="269"/>
      <c r="I37" s="269"/>
      <c r="J37" s="269"/>
      <c r="K37" s="269"/>
      <c r="L37" s="269"/>
      <c r="M37" s="269"/>
      <c r="N37" s="84">
        <f t="shared" si="1"/>
        <v>0</v>
      </c>
      <c r="AC37">
        <f t="shared" si="2"/>
        <v>0</v>
      </c>
    </row>
    <row r="38" spans="4:29">
      <c r="D38" s="84">
        <v>36</v>
      </c>
      <c r="E38" s="269"/>
      <c r="F38" s="269"/>
      <c r="G38" s="269"/>
      <c r="H38" s="269"/>
      <c r="I38" s="269"/>
      <c r="J38" s="269"/>
      <c r="K38" s="269"/>
      <c r="L38" s="269"/>
      <c r="M38" s="269"/>
      <c r="N38" s="84">
        <f t="shared" si="1"/>
        <v>0</v>
      </c>
      <c r="AC38">
        <f t="shared" si="2"/>
        <v>0</v>
      </c>
    </row>
    <row r="39" spans="4:29">
      <c r="D39" s="84">
        <v>37</v>
      </c>
      <c r="E39" s="269"/>
      <c r="F39" s="269"/>
      <c r="G39" s="269"/>
      <c r="H39" s="269"/>
      <c r="I39" s="269"/>
      <c r="J39" s="269"/>
      <c r="K39" s="269"/>
      <c r="L39" s="269"/>
      <c r="M39" s="269"/>
      <c r="N39" s="84">
        <f t="shared" si="1"/>
        <v>0</v>
      </c>
      <c r="AC39">
        <f t="shared" si="2"/>
        <v>0</v>
      </c>
    </row>
    <row r="40" spans="4:29">
      <c r="D40" s="84">
        <v>38</v>
      </c>
      <c r="E40" s="269"/>
      <c r="F40" s="269"/>
      <c r="G40" s="269"/>
      <c r="H40" s="269"/>
      <c r="I40" s="269"/>
      <c r="J40" s="269"/>
      <c r="K40" s="269"/>
      <c r="L40" s="269"/>
      <c r="M40" s="269"/>
      <c r="N40" s="84">
        <f t="shared" si="1"/>
        <v>0</v>
      </c>
      <c r="AC40">
        <f t="shared" si="2"/>
        <v>0</v>
      </c>
    </row>
    <row r="41" spans="4:29">
      <c r="D41" s="84">
        <v>39</v>
      </c>
      <c r="E41" s="269"/>
      <c r="F41" s="269"/>
      <c r="G41" s="269"/>
      <c r="H41" s="269"/>
      <c r="I41" s="269"/>
      <c r="J41" s="269"/>
      <c r="K41" s="269"/>
      <c r="L41" s="269"/>
      <c r="M41" s="269"/>
      <c r="N41" s="84">
        <f t="shared" si="1"/>
        <v>0</v>
      </c>
      <c r="AC41">
        <f t="shared" si="2"/>
        <v>0</v>
      </c>
    </row>
    <row r="42" spans="4:29">
      <c r="D42" s="84">
        <v>40</v>
      </c>
      <c r="E42" s="269"/>
      <c r="F42" s="269"/>
      <c r="G42" s="269"/>
      <c r="H42" s="269"/>
      <c r="I42" s="269"/>
      <c r="J42" s="269"/>
      <c r="K42" s="269"/>
      <c r="L42" s="269"/>
      <c r="M42" s="269"/>
      <c r="N42" s="84">
        <f t="shared" si="1"/>
        <v>0</v>
      </c>
      <c r="AC42">
        <f t="shared" si="2"/>
        <v>0</v>
      </c>
    </row>
    <row r="43" spans="4:29">
      <c r="D43" s="84">
        <v>41</v>
      </c>
      <c r="E43" s="269"/>
      <c r="F43" s="269"/>
      <c r="G43" s="269"/>
      <c r="H43" s="269"/>
      <c r="I43" s="269"/>
      <c r="J43" s="269"/>
      <c r="K43" s="269"/>
      <c r="L43" s="269"/>
      <c r="M43" s="269"/>
      <c r="N43" s="84">
        <f t="shared" si="1"/>
        <v>0</v>
      </c>
      <c r="AC43">
        <f t="shared" si="2"/>
        <v>0</v>
      </c>
    </row>
    <row r="44" spans="4:29">
      <c r="D44" s="84">
        <v>42</v>
      </c>
      <c r="E44" s="269"/>
      <c r="F44" s="269"/>
      <c r="G44" s="269"/>
      <c r="H44" s="269"/>
      <c r="I44" s="269"/>
      <c r="J44" s="269"/>
      <c r="K44" s="269"/>
      <c r="L44" s="269"/>
      <c r="M44" s="269"/>
      <c r="N44" s="84">
        <f t="shared" si="1"/>
        <v>0</v>
      </c>
      <c r="AC44">
        <f t="shared" si="2"/>
        <v>0</v>
      </c>
    </row>
    <row r="45" spans="4:29">
      <c r="D45" s="84">
        <v>43</v>
      </c>
      <c r="E45" s="269"/>
      <c r="F45" s="269"/>
      <c r="G45" s="269"/>
      <c r="H45" s="269"/>
      <c r="I45" s="269"/>
      <c r="J45" s="269"/>
      <c r="K45" s="269"/>
      <c r="L45" s="269"/>
      <c r="M45" s="269"/>
      <c r="N45" s="84">
        <f t="shared" si="1"/>
        <v>0</v>
      </c>
      <c r="AC45">
        <f t="shared" si="2"/>
        <v>0</v>
      </c>
    </row>
    <row r="46" spans="4:29">
      <c r="D46" s="84">
        <v>44</v>
      </c>
      <c r="E46" s="269"/>
      <c r="F46" s="269"/>
      <c r="G46" s="269"/>
      <c r="H46" s="269"/>
      <c r="I46" s="269"/>
      <c r="J46" s="269"/>
      <c r="K46" s="269"/>
      <c r="L46" s="269"/>
      <c r="M46" s="269"/>
      <c r="N46" s="84">
        <f t="shared" si="1"/>
        <v>0</v>
      </c>
      <c r="AC46">
        <f t="shared" si="2"/>
        <v>0</v>
      </c>
    </row>
    <row r="47" spans="4:29">
      <c r="D47" s="84">
        <v>45</v>
      </c>
      <c r="E47" s="269"/>
      <c r="F47" s="269"/>
      <c r="G47" s="269"/>
      <c r="H47" s="269"/>
      <c r="I47" s="269"/>
      <c r="J47" s="269"/>
      <c r="K47" s="269"/>
      <c r="L47" s="269"/>
      <c r="M47" s="269"/>
      <c r="N47" s="84">
        <f t="shared" si="1"/>
        <v>0</v>
      </c>
      <c r="AC47">
        <f t="shared" si="2"/>
        <v>0</v>
      </c>
    </row>
    <row r="48" spans="4:29">
      <c r="D48" s="84">
        <v>46</v>
      </c>
      <c r="E48" s="269"/>
      <c r="F48" s="269"/>
      <c r="G48" s="269"/>
      <c r="H48" s="269"/>
      <c r="I48" s="269"/>
      <c r="J48" s="269"/>
      <c r="K48" s="269"/>
      <c r="L48" s="269"/>
      <c r="M48" s="269"/>
      <c r="N48" s="84">
        <f t="shared" si="1"/>
        <v>0</v>
      </c>
      <c r="AC48">
        <f t="shared" si="2"/>
        <v>0</v>
      </c>
    </row>
    <row r="49" spans="4:29">
      <c r="D49" s="84">
        <v>47</v>
      </c>
      <c r="E49" s="269"/>
      <c r="F49" s="269"/>
      <c r="G49" s="269"/>
      <c r="H49" s="269"/>
      <c r="I49" s="269"/>
      <c r="J49" s="269"/>
      <c r="K49" s="269"/>
      <c r="L49" s="269"/>
      <c r="M49" s="269"/>
      <c r="N49" s="84">
        <f t="shared" si="1"/>
        <v>0</v>
      </c>
      <c r="AC49">
        <f t="shared" si="2"/>
        <v>0</v>
      </c>
    </row>
    <row r="50" spans="4:29">
      <c r="D50" s="84">
        <v>48</v>
      </c>
      <c r="E50" s="269"/>
      <c r="F50" s="269"/>
      <c r="G50" s="269"/>
      <c r="H50" s="269"/>
      <c r="I50" s="269"/>
      <c r="J50" s="269"/>
      <c r="K50" s="269"/>
      <c r="L50" s="269"/>
      <c r="M50" s="269"/>
      <c r="N50" s="84">
        <f t="shared" si="1"/>
        <v>0</v>
      </c>
      <c r="AC50">
        <f t="shared" si="2"/>
        <v>0</v>
      </c>
    </row>
    <row r="51" spans="4:29">
      <c r="D51" s="84">
        <v>49</v>
      </c>
      <c r="E51" s="269"/>
      <c r="F51" s="269"/>
      <c r="G51" s="269"/>
      <c r="H51" s="269"/>
      <c r="I51" s="269"/>
      <c r="J51" s="269"/>
      <c r="K51" s="269"/>
      <c r="L51" s="269"/>
      <c r="M51" s="269"/>
      <c r="N51" s="84">
        <f t="shared" si="1"/>
        <v>0</v>
      </c>
      <c r="AC51">
        <f t="shared" si="2"/>
        <v>0</v>
      </c>
    </row>
    <row r="52" spans="4:29">
      <c r="D52" s="84">
        <v>50</v>
      </c>
      <c r="E52" s="269"/>
      <c r="F52" s="269"/>
      <c r="G52" s="269"/>
      <c r="H52" s="269"/>
      <c r="I52" s="269"/>
      <c r="J52" s="269"/>
      <c r="K52" s="269"/>
      <c r="L52" s="269"/>
      <c r="M52" s="269"/>
      <c r="N52" s="84">
        <f t="shared" si="1"/>
        <v>0</v>
      </c>
      <c r="AC52">
        <f t="shared" si="2"/>
        <v>0</v>
      </c>
    </row>
    <row r="53" spans="4:29">
      <c r="D53" s="84">
        <v>51</v>
      </c>
      <c r="E53" s="269"/>
      <c r="F53" s="269"/>
      <c r="G53" s="269"/>
      <c r="H53" s="269"/>
      <c r="I53" s="269"/>
      <c r="J53" s="269"/>
      <c r="K53" s="269"/>
      <c r="L53" s="269"/>
      <c r="M53" s="269"/>
      <c r="N53" s="84">
        <f t="shared" si="1"/>
        <v>0</v>
      </c>
      <c r="AC53">
        <f>IF(N53&gt;0,1,0)</f>
        <v>0</v>
      </c>
    </row>
  </sheetData>
  <sheetProtection algorithmName="SHA-512" hashValue="fuZk8x1Fb1/wXCBK9p7AJbmfZ6HCjiKcMGxfNfCck2q2bph9oDEiDfSod6QY6dXS0/JIywdmGBUAlASpdpmUjA==" saltValue="zsmN0rbuy77JDQzfsuim3Q==" spinCount="100000" sheet="1" objects="1" scenarios="1"/>
  <mergeCells count="5">
    <mergeCell ref="D1:D2"/>
    <mergeCell ref="E1:M1"/>
    <mergeCell ref="Q1:Y1"/>
    <mergeCell ref="N1:N2"/>
    <mergeCell ref="Z1:Z2"/>
  </mergeCells>
  <dataValidations count="1">
    <dataValidation type="list" allowBlank="1" showInputMessage="1" showErrorMessage="1" sqref="E2:M2">
      <formula1>$AM$2:$AM$21</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7"/>
  <dimension ref="A1:AN701"/>
  <sheetViews>
    <sheetView workbookViewId="0">
      <pane ySplit="1" topLeftCell="A2" activePane="bottomLeft" state="frozen"/>
      <selection activeCell="E12" sqref="E12"/>
      <selection pane="bottomLeft" activeCell="H23" sqref="H23"/>
    </sheetView>
  </sheetViews>
  <sheetFormatPr defaultRowHeight="15"/>
  <cols>
    <col min="1" max="1" width="5.140625" style="82" bestFit="1" customWidth="1"/>
    <col min="2" max="2" width="12.42578125" style="82" customWidth="1"/>
    <col min="3" max="3" width="17.7109375" style="82" customWidth="1"/>
    <col min="4" max="7" width="2.5703125" style="82" customWidth="1"/>
    <col min="8" max="8" width="12.42578125" style="82" customWidth="1"/>
    <col min="9" max="9" width="23.42578125" style="82" customWidth="1"/>
    <col min="10" max="10" width="4" style="82" customWidth="1"/>
    <col min="11" max="11" width="3" style="82" bestFit="1" customWidth="1"/>
    <col min="12" max="12" width="3.7109375" style="82" customWidth="1"/>
    <col min="13" max="13" width="1.85546875" customWidth="1"/>
    <col min="14" max="14" width="19.5703125" customWidth="1"/>
    <col min="15" max="15" width="11.42578125" style="82" bestFit="1" customWidth="1"/>
    <col min="16" max="16" width="6.7109375" style="82" customWidth="1"/>
    <col min="17" max="17" width="9.140625" style="82"/>
    <col min="18" max="19" width="2.5703125" customWidth="1"/>
    <col min="20" max="20" width="15.28515625" customWidth="1"/>
    <col min="21" max="21" width="2.28515625" customWidth="1"/>
  </cols>
  <sheetData>
    <row r="1" spans="1:40" ht="15.75" thickBot="1">
      <c r="B1" s="107" t="s">
        <v>43</v>
      </c>
      <c r="C1" s="82" t="s">
        <v>45</v>
      </c>
      <c r="H1" s="107" t="s">
        <v>43</v>
      </c>
      <c r="I1" s="82" t="s">
        <v>63</v>
      </c>
      <c r="K1" s="82">
        <f>COUNT(I:I)</f>
        <v>7</v>
      </c>
      <c r="N1" s="105" t="s">
        <v>97</v>
      </c>
      <c r="O1" s="102" t="s">
        <v>42</v>
      </c>
      <c r="P1" s="102" t="s">
        <v>19</v>
      </c>
      <c r="Q1" s="103" t="s">
        <v>105</v>
      </c>
      <c r="R1" s="82"/>
      <c r="S1" s="82"/>
      <c r="T1" s="82"/>
      <c r="U1" s="82"/>
      <c r="W1" t="s">
        <v>19</v>
      </c>
    </row>
    <row r="2" spans="1:40" ht="15.75" thickBot="1">
      <c r="B2" s="108" t="s">
        <v>14</v>
      </c>
      <c r="C2" s="109">
        <v>7</v>
      </c>
      <c r="H2" s="108" t="s">
        <v>44</v>
      </c>
      <c r="I2" s="109"/>
      <c r="N2" s="106" t="str">
        <f>Alapadat!B1</f>
        <v>Pilisszentlászló 24 G</v>
      </c>
      <c r="O2" s="104">
        <v>1</v>
      </c>
      <c r="P2" s="104" t="s">
        <v>23</v>
      </c>
      <c r="Q2" s="104">
        <v>7</v>
      </c>
      <c r="W2" t="s">
        <v>23</v>
      </c>
      <c r="AN2" t="s">
        <v>20</v>
      </c>
    </row>
    <row r="3" spans="1:40">
      <c r="B3" s="108" t="s">
        <v>23</v>
      </c>
      <c r="C3" s="109">
        <v>4</v>
      </c>
      <c r="H3" s="108">
        <v>1</v>
      </c>
      <c r="I3" s="109">
        <v>5</v>
      </c>
      <c r="O3" s="104">
        <v>1</v>
      </c>
      <c r="P3" s="104" t="s">
        <v>30</v>
      </c>
      <c r="Q3" s="104">
        <v>7</v>
      </c>
      <c r="T3" s="175" t="s">
        <v>116</v>
      </c>
      <c r="W3" t="s">
        <v>30</v>
      </c>
      <c r="AN3" t="s">
        <v>14</v>
      </c>
    </row>
    <row r="4" spans="1:40">
      <c r="B4" s="108" t="s">
        <v>3</v>
      </c>
      <c r="C4" s="109">
        <v>4</v>
      </c>
      <c r="H4" s="108">
        <v>2</v>
      </c>
      <c r="I4" s="109">
        <v>5</v>
      </c>
      <c r="O4" s="104">
        <v>1</v>
      </c>
      <c r="P4" s="104" t="s">
        <v>16</v>
      </c>
      <c r="Q4" s="104">
        <v>7</v>
      </c>
      <c r="T4" s="175">
        <f>Alapadat!B3</f>
        <v>2</v>
      </c>
      <c r="W4" t="s">
        <v>16</v>
      </c>
      <c r="AN4" t="s">
        <v>3</v>
      </c>
    </row>
    <row r="5" spans="1:40">
      <c r="B5" s="108" t="s">
        <v>16</v>
      </c>
      <c r="C5" s="109">
        <v>3</v>
      </c>
      <c r="H5" s="108">
        <v>3</v>
      </c>
      <c r="I5" s="109">
        <v>4</v>
      </c>
      <c r="O5" s="104">
        <v>1</v>
      </c>
      <c r="P5" s="104" t="s">
        <v>31</v>
      </c>
      <c r="Q5" s="104">
        <v>7</v>
      </c>
      <c r="W5" t="s">
        <v>31</v>
      </c>
      <c r="AN5" t="s">
        <v>21</v>
      </c>
    </row>
    <row r="6" spans="1:40" ht="18.75">
      <c r="A6" s="101"/>
      <c r="B6" s="108" t="s">
        <v>30</v>
      </c>
      <c r="C6" s="109">
        <v>2</v>
      </c>
      <c r="H6" s="108">
        <v>4</v>
      </c>
      <c r="I6" s="109">
        <v>3</v>
      </c>
      <c r="K6" s="101"/>
      <c r="O6" s="104">
        <v>1</v>
      </c>
      <c r="P6" s="104" t="s">
        <v>27</v>
      </c>
      <c r="Q6" s="104">
        <v>7</v>
      </c>
      <c r="W6" t="s">
        <v>27</v>
      </c>
      <c r="AN6" t="s">
        <v>4</v>
      </c>
    </row>
    <row r="7" spans="1:40" ht="18.75">
      <c r="A7" s="101"/>
      <c r="B7" s="108" t="s">
        <v>31</v>
      </c>
      <c r="C7" s="109">
        <v>2</v>
      </c>
      <c r="H7" s="108">
        <v>5</v>
      </c>
      <c r="I7" s="109">
        <v>3</v>
      </c>
      <c r="K7" s="101"/>
      <c r="O7" s="104">
        <v>2</v>
      </c>
      <c r="P7" s="104" t="s">
        <v>23</v>
      </c>
      <c r="Q7" s="104">
        <v>8</v>
      </c>
      <c r="W7" t="s">
        <v>23</v>
      </c>
      <c r="AN7" t="s">
        <v>22</v>
      </c>
    </row>
    <row r="8" spans="1:40" ht="18.75">
      <c r="A8" s="101"/>
      <c r="B8" s="108" t="s">
        <v>27</v>
      </c>
      <c r="C8" s="109">
        <v>2</v>
      </c>
      <c r="H8" s="108">
        <v>6</v>
      </c>
      <c r="I8" s="109">
        <v>3</v>
      </c>
      <c r="K8" s="101"/>
      <c r="O8" s="104">
        <v>2</v>
      </c>
      <c r="P8" s="104" t="s">
        <v>14</v>
      </c>
      <c r="Q8" s="104">
        <v>8</v>
      </c>
      <c r="W8" t="s">
        <v>14</v>
      </c>
      <c r="AN8" t="s">
        <v>23</v>
      </c>
    </row>
    <row r="9" spans="1:40" ht="18.75">
      <c r="A9" s="101"/>
      <c r="B9" s="108" t="s">
        <v>22</v>
      </c>
      <c r="C9" s="109">
        <v>1</v>
      </c>
      <c r="H9" s="108">
        <v>7</v>
      </c>
      <c r="I9" s="109">
        <v>3</v>
      </c>
      <c r="K9" s="101"/>
      <c r="O9" s="104">
        <v>2</v>
      </c>
      <c r="P9" s="104" t="s">
        <v>24</v>
      </c>
      <c r="Q9" s="104">
        <v>8</v>
      </c>
      <c r="W9" t="s">
        <v>24</v>
      </c>
      <c r="AN9" t="s">
        <v>16</v>
      </c>
    </row>
    <row r="10" spans="1:40" ht="18.75">
      <c r="A10" s="101"/>
      <c r="B10" s="108" t="s">
        <v>24</v>
      </c>
      <c r="C10" s="109">
        <v>1</v>
      </c>
      <c r="H10"/>
      <c r="I10"/>
      <c r="K10" s="101"/>
      <c r="O10" s="104">
        <v>2</v>
      </c>
      <c r="P10" s="104" t="s">
        <v>3</v>
      </c>
      <c r="Q10" s="104">
        <v>8</v>
      </c>
      <c r="W10" t="s">
        <v>3</v>
      </c>
      <c r="AN10" t="s">
        <v>15</v>
      </c>
    </row>
    <row r="11" spans="1:40" ht="18.75">
      <c r="A11" s="82" t="b">
        <f>ISBLANK(B11)</f>
        <v>1</v>
      </c>
      <c r="H11"/>
      <c r="I11"/>
      <c r="K11" s="101"/>
      <c r="O11" s="104">
        <v>2</v>
      </c>
      <c r="P11" s="104" t="s">
        <v>22</v>
      </c>
      <c r="Q11" s="104">
        <v>8</v>
      </c>
      <c r="W11" t="s">
        <v>22</v>
      </c>
      <c r="AN11" t="s">
        <v>24</v>
      </c>
    </row>
    <row r="12" spans="1:40" ht="18.75">
      <c r="A12" s="101"/>
      <c r="H12"/>
      <c r="I12"/>
      <c r="K12" s="101"/>
      <c r="O12" s="104">
        <v>3</v>
      </c>
      <c r="P12" s="104" t="s">
        <v>23</v>
      </c>
      <c r="Q12" s="104">
        <v>8</v>
      </c>
      <c r="W12" t="s">
        <v>23</v>
      </c>
      <c r="AN12" t="s">
        <v>25</v>
      </c>
    </row>
    <row r="13" spans="1:40" ht="18.75">
      <c r="A13" s="101"/>
      <c r="H13"/>
      <c r="I13"/>
      <c r="K13" s="101"/>
      <c r="O13" s="104">
        <v>3</v>
      </c>
      <c r="P13" s="104" t="s">
        <v>30</v>
      </c>
      <c r="Q13" s="104">
        <v>8</v>
      </c>
      <c r="W13" t="s">
        <v>30</v>
      </c>
      <c r="AN13" t="s">
        <v>26</v>
      </c>
    </row>
    <row r="14" spans="1:40" ht="18.75">
      <c r="A14" s="101"/>
      <c r="H14"/>
      <c r="I14"/>
      <c r="K14" s="101"/>
      <c r="O14" s="104">
        <v>3</v>
      </c>
      <c r="P14" s="104" t="s">
        <v>31</v>
      </c>
      <c r="Q14" s="104">
        <v>8</v>
      </c>
      <c r="W14" t="s">
        <v>31</v>
      </c>
      <c r="AN14" t="s">
        <v>27</v>
      </c>
    </row>
    <row r="15" spans="1:40" ht="18.75">
      <c r="A15" s="101"/>
      <c r="K15" s="101"/>
      <c r="O15" s="104">
        <v>3</v>
      </c>
      <c r="P15" s="104" t="s">
        <v>16</v>
      </c>
      <c r="Q15" s="104">
        <v>8</v>
      </c>
      <c r="W15" t="s">
        <v>16</v>
      </c>
      <c r="AN15" t="s">
        <v>28</v>
      </c>
    </row>
    <row r="16" spans="1:40" ht="18.75">
      <c r="A16" s="101"/>
      <c r="K16" s="101"/>
      <c r="O16" s="104">
        <v>4</v>
      </c>
      <c r="P16" s="104" t="s">
        <v>27</v>
      </c>
      <c r="Q16" s="104">
        <v>8</v>
      </c>
      <c r="W16" t="s">
        <v>27</v>
      </c>
      <c r="AN16" t="s">
        <v>29</v>
      </c>
    </row>
    <row r="17" spans="1:40" ht="18.75">
      <c r="A17" s="101"/>
      <c r="K17" s="101"/>
      <c r="O17" s="104">
        <v>4</v>
      </c>
      <c r="P17" s="104" t="s">
        <v>14</v>
      </c>
      <c r="Q17" s="104">
        <v>9</v>
      </c>
      <c r="W17" t="s">
        <v>14</v>
      </c>
      <c r="AN17" t="s">
        <v>30</v>
      </c>
    </row>
    <row r="18" spans="1:40" ht="18.75">
      <c r="A18" s="101"/>
      <c r="K18" s="101"/>
      <c r="O18" s="104">
        <v>4</v>
      </c>
      <c r="P18" s="104" t="s">
        <v>14</v>
      </c>
      <c r="Q18" s="104">
        <v>10</v>
      </c>
      <c r="W18" t="s">
        <v>14</v>
      </c>
      <c r="AN18" t="s">
        <v>31</v>
      </c>
    </row>
    <row r="19" spans="1:40" ht="18.75">
      <c r="A19" s="101"/>
      <c r="K19" s="101"/>
      <c r="O19" s="104">
        <v>5</v>
      </c>
      <c r="P19" s="104" t="s">
        <v>14</v>
      </c>
      <c r="Q19" s="104">
        <v>10</v>
      </c>
      <c r="W19" t="s">
        <v>14</v>
      </c>
      <c r="AN19" t="s">
        <v>32</v>
      </c>
    </row>
    <row r="20" spans="1:40" ht="18.75">
      <c r="A20" s="101"/>
      <c r="K20" s="101"/>
      <c r="O20" s="104">
        <v>5</v>
      </c>
      <c r="P20" s="104" t="s">
        <v>14</v>
      </c>
      <c r="Q20" s="104">
        <v>10</v>
      </c>
      <c r="W20" t="s">
        <v>14</v>
      </c>
      <c r="AN20" t="s">
        <v>33</v>
      </c>
    </row>
    <row r="21" spans="1:40" ht="18.75">
      <c r="A21" s="101"/>
      <c r="K21" s="101"/>
      <c r="O21" s="104">
        <v>5</v>
      </c>
      <c r="P21" s="104" t="s">
        <v>14</v>
      </c>
      <c r="Q21" s="104">
        <v>11</v>
      </c>
      <c r="W21" t="s">
        <v>14</v>
      </c>
    </row>
    <row r="22" spans="1:40" ht="18.75">
      <c r="A22" s="101"/>
      <c r="K22" s="101"/>
      <c r="O22" s="104">
        <v>6</v>
      </c>
      <c r="P22" s="104" t="s">
        <v>3</v>
      </c>
      <c r="Q22" s="104">
        <v>9</v>
      </c>
    </row>
    <row r="23" spans="1:40" ht="18.75">
      <c r="A23" s="101"/>
      <c r="B23" s="101"/>
      <c r="C23" s="101"/>
      <c r="D23" s="101"/>
      <c r="E23" s="101"/>
      <c r="F23" s="101"/>
      <c r="G23" s="101"/>
      <c r="H23" s="101"/>
      <c r="I23" s="101"/>
      <c r="J23" s="101"/>
      <c r="K23" s="101"/>
      <c r="O23" s="104">
        <v>6</v>
      </c>
      <c r="P23" s="104" t="s">
        <v>3</v>
      </c>
      <c r="Q23" s="104">
        <v>10</v>
      </c>
    </row>
    <row r="24" spans="1:40" ht="18.75">
      <c r="A24" s="101"/>
      <c r="B24" s="101"/>
      <c r="C24" s="101"/>
      <c r="D24" s="101"/>
      <c r="E24" s="101"/>
      <c r="F24" s="101"/>
      <c r="G24" s="101"/>
      <c r="H24" s="101"/>
      <c r="I24" s="101"/>
      <c r="J24" s="101"/>
      <c r="K24" s="101"/>
      <c r="O24" s="104">
        <v>6</v>
      </c>
      <c r="P24" s="104" t="s">
        <v>3</v>
      </c>
      <c r="Q24" s="104">
        <v>11</v>
      </c>
    </row>
    <row r="25" spans="1:40" ht="18.75">
      <c r="A25" s="101"/>
      <c r="B25" s="101"/>
      <c r="C25" s="101"/>
      <c r="D25" s="101"/>
      <c r="E25" s="101"/>
      <c r="F25" s="101"/>
      <c r="G25" s="101"/>
      <c r="H25" s="101"/>
      <c r="I25" s="101"/>
      <c r="J25" s="101"/>
      <c r="K25" s="101"/>
      <c r="O25" s="104">
        <v>7</v>
      </c>
      <c r="P25" s="104" t="s">
        <v>14</v>
      </c>
      <c r="Q25" s="104">
        <v>8</v>
      </c>
    </row>
    <row r="26" spans="1:40" ht="18.75">
      <c r="A26" s="101"/>
      <c r="B26" s="101"/>
      <c r="C26" s="101"/>
      <c r="D26" s="101"/>
      <c r="E26" s="101"/>
      <c r="F26" s="101"/>
      <c r="G26" s="101"/>
      <c r="H26" s="101"/>
      <c r="I26" s="101"/>
      <c r="J26" s="101"/>
      <c r="K26" s="101"/>
      <c r="O26" s="104">
        <v>7</v>
      </c>
      <c r="P26" s="104" t="s">
        <v>23</v>
      </c>
      <c r="Q26" s="104">
        <v>9</v>
      </c>
    </row>
    <row r="27" spans="1:40" ht="18.75">
      <c r="A27" s="101"/>
      <c r="B27" s="101"/>
      <c r="C27" s="101"/>
      <c r="D27" s="101"/>
      <c r="E27" s="101"/>
      <c r="F27" s="101"/>
      <c r="G27" s="101"/>
      <c r="H27" s="101"/>
      <c r="I27" s="101"/>
      <c r="J27" s="101"/>
      <c r="K27" s="101"/>
      <c r="O27" s="104">
        <v>7</v>
      </c>
      <c r="P27" s="104" t="s">
        <v>16</v>
      </c>
      <c r="Q27" s="104">
        <v>10</v>
      </c>
    </row>
    <row r="28" spans="1:40" ht="18.75">
      <c r="A28" s="101"/>
      <c r="B28" s="101"/>
      <c r="C28" s="101"/>
      <c r="D28" s="101"/>
      <c r="E28" s="101"/>
      <c r="F28" s="101"/>
      <c r="G28" s="101"/>
      <c r="H28" s="101"/>
      <c r="I28" s="101"/>
      <c r="J28" s="101"/>
      <c r="K28" s="101"/>
      <c r="O28" s="104"/>
      <c r="P28" s="104"/>
      <c r="Q28" s="104"/>
    </row>
    <row r="29" spans="1:40" ht="18.75">
      <c r="A29" s="101"/>
      <c r="B29" s="101"/>
      <c r="C29" s="101"/>
      <c r="D29" s="101"/>
      <c r="E29" s="101"/>
      <c r="F29" s="101"/>
      <c r="G29" s="101"/>
      <c r="H29" s="101"/>
      <c r="I29" s="101"/>
      <c r="J29" s="101"/>
      <c r="K29" s="101"/>
      <c r="O29" s="104"/>
      <c r="P29" s="104"/>
      <c r="Q29" s="104"/>
    </row>
    <row r="30" spans="1:40" ht="18.75">
      <c r="A30" s="101"/>
      <c r="B30" s="101"/>
      <c r="C30" s="101"/>
      <c r="D30" s="101"/>
      <c r="E30" s="101"/>
      <c r="F30" s="101"/>
      <c r="G30" s="101"/>
      <c r="H30" s="101"/>
      <c r="I30" s="101"/>
      <c r="J30" s="101"/>
      <c r="K30" s="101"/>
      <c r="O30" s="104"/>
      <c r="P30" s="104"/>
      <c r="Q30" s="104"/>
    </row>
    <row r="31" spans="1:40" ht="18.75">
      <c r="A31" s="101"/>
      <c r="B31" s="101"/>
      <c r="C31" s="101"/>
      <c r="D31" s="101"/>
      <c r="E31" s="101"/>
      <c r="F31" s="101"/>
      <c r="G31" s="101"/>
      <c r="H31" s="101"/>
      <c r="I31" s="101"/>
      <c r="J31" s="101"/>
      <c r="K31" s="101"/>
      <c r="O31" s="104"/>
      <c r="P31" s="104"/>
      <c r="Q31" s="104"/>
    </row>
    <row r="32" spans="1:40" ht="18.75">
      <c r="A32" s="101"/>
      <c r="B32" s="101"/>
      <c r="C32" s="101"/>
      <c r="D32" s="101"/>
      <c r="E32" s="101"/>
      <c r="F32" s="101"/>
      <c r="G32" s="101"/>
      <c r="H32" s="101"/>
      <c r="I32" s="101"/>
      <c r="J32" s="101"/>
      <c r="K32" s="101"/>
      <c r="O32" s="104"/>
      <c r="P32" s="104"/>
      <c r="Q32" s="104"/>
    </row>
    <row r="33" spans="1:17" ht="18.75">
      <c r="A33" s="101"/>
      <c r="B33" s="101"/>
      <c r="C33" s="101"/>
      <c r="D33" s="101"/>
      <c r="E33" s="101"/>
      <c r="F33" s="101"/>
      <c r="G33" s="101"/>
      <c r="H33" s="101"/>
      <c r="I33" s="101"/>
      <c r="J33" s="101"/>
      <c r="K33" s="101"/>
      <c r="O33" s="104"/>
      <c r="P33" s="104"/>
      <c r="Q33" s="104"/>
    </row>
    <row r="34" spans="1:17" ht="18.75">
      <c r="A34" s="101"/>
      <c r="B34" s="101"/>
      <c r="C34" s="101"/>
      <c r="D34" s="101"/>
      <c r="E34" s="101"/>
      <c r="F34" s="101"/>
      <c r="G34" s="101"/>
      <c r="H34" s="101"/>
      <c r="I34" s="101"/>
      <c r="J34" s="101"/>
      <c r="K34" s="101"/>
      <c r="O34" s="104"/>
      <c r="P34" s="104"/>
      <c r="Q34" s="104"/>
    </row>
    <row r="35" spans="1:17" ht="18.75">
      <c r="A35" s="101"/>
      <c r="B35" s="101"/>
      <c r="C35" s="101"/>
      <c r="D35" s="101"/>
      <c r="E35" s="101"/>
      <c r="F35" s="101"/>
      <c r="G35" s="101"/>
      <c r="H35" s="101"/>
      <c r="I35" s="101"/>
      <c r="J35" s="101"/>
      <c r="K35" s="101"/>
      <c r="O35" s="104"/>
      <c r="P35" s="104"/>
      <c r="Q35" s="104"/>
    </row>
    <row r="36" spans="1:17" ht="18.75">
      <c r="A36" s="101"/>
      <c r="B36" s="101"/>
      <c r="C36" s="101"/>
      <c r="D36" s="101"/>
      <c r="E36" s="101"/>
      <c r="F36" s="101"/>
      <c r="G36" s="101"/>
      <c r="H36" s="101"/>
      <c r="I36" s="101"/>
      <c r="J36" s="101"/>
      <c r="K36" s="101"/>
      <c r="O36" s="104"/>
      <c r="P36" s="104"/>
      <c r="Q36" s="104"/>
    </row>
    <row r="37" spans="1:17" ht="18.75">
      <c r="A37" s="101"/>
      <c r="B37" s="101"/>
      <c r="C37" s="101"/>
      <c r="D37" s="101"/>
      <c r="E37" s="101"/>
      <c r="F37" s="101"/>
      <c r="G37" s="101"/>
      <c r="H37" s="101"/>
      <c r="I37" s="101"/>
      <c r="J37" s="101"/>
      <c r="K37" s="101"/>
      <c r="O37" s="104"/>
      <c r="P37" s="104"/>
      <c r="Q37" s="104"/>
    </row>
    <row r="38" spans="1:17" ht="18.75">
      <c r="A38" s="101"/>
      <c r="B38" s="101"/>
      <c r="C38" s="101"/>
      <c r="D38" s="101"/>
      <c r="E38" s="101"/>
      <c r="F38" s="101"/>
      <c r="G38" s="101"/>
      <c r="H38" s="101"/>
      <c r="I38" s="101"/>
      <c r="J38" s="101"/>
      <c r="K38" s="101"/>
      <c r="O38" s="104"/>
      <c r="P38" s="104"/>
      <c r="Q38" s="104"/>
    </row>
    <row r="39" spans="1:17" ht="18.75">
      <c r="A39" s="110"/>
      <c r="B39" s="110"/>
      <c r="C39" s="110"/>
      <c r="D39" s="110"/>
      <c r="E39" s="110"/>
      <c r="F39" s="110"/>
      <c r="G39" s="110"/>
      <c r="H39" s="110"/>
      <c r="I39" s="110"/>
      <c r="J39" s="110"/>
      <c r="K39" s="110"/>
      <c r="O39" s="104"/>
      <c r="P39" s="104"/>
      <c r="Q39" s="104"/>
    </row>
    <row r="40" spans="1:17" ht="18.75">
      <c r="A40" s="111"/>
      <c r="B40" s="111"/>
      <c r="C40" s="111"/>
      <c r="D40" s="111"/>
      <c r="E40" s="111"/>
      <c r="F40" s="111"/>
      <c r="G40" s="111"/>
      <c r="H40" s="111"/>
      <c r="I40" s="111"/>
      <c r="J40" s="111"/>
      <c r="K40" s="111"/>
      <c r="O40" s="104"/>
      <c r="P40" s="104"/>
      <c r="Q40" s="104"/>
    </row>
    <row r="41" spans="1:17">
      <c r="O41" s="104"/>
      <c r="P41" s="104"/>
      <c r="Q41" s="104"/>
    </row>
    <row r="42" spans="1:17">
      <c r="O42" s="104"/>
      <c r="P42" s="104"/>
      <c r="Q42" s="104"/>
    </row>
    <row r="43" spans="1:17">
      <c r="O43" s="104"/>
      <c r="P43" s="104"/>
      <c r="Q43" s="104"/>
    </row>
    <row r="44" spans="1:17">
      <c r="O44" s="104"/>
      <c r="P44" s="104"/>
      <c r="Q44" s="104"/>
    </row>
    <row r="45" spans="1:17">
      <c r="O45" s="104"/>
      <c r="P45" s="104"/>
      <c r="Q45" s="104"/>
    </row>
    <row r="46" spans="1:17">
      <c r="O46" s="104"/>
      <c r="P46" s="104"/>
      <c r="Q46" s="104"/>
    </row>
    <row r="47" spans="1:17">
      <c r="O47" s="104"/>
      <c r="P47" s="104"/>
      <c r="Q47" s="104"/>
    </row>
    <row r="48" spans="1:17">
      <c r="O48" s="104"/>
      <c r="P48" s="104"/>
      <c r="Q48" s="104"/>
    </row>
    <row r="49" spans="15:17">
      <c r="O49" s="104"/>
      <c r="P49" s="104"/>
      <c r="Q49" s="104"/>
    </row>
    <row r="50" spans="15:17">
      <c r="O50" s="104"/>
      <c r="P50" s="104"/>
      <c r="Q50" s="104"/>
    </row>
    <row r="51" spans="15:17">
      <c r="O51" s="104"/>
      <c r="P51" s="104"/>
      <c r="Q51" s="104"/>
    </row>
    <row r="52" spans="15:17">
      <c r="O52" s="104"/>
      <c r="P52" s="104"/>
      <c r="Q52" s="104"/>
    </row>
    <row r="53" spans="15:17">
      <c r="O53" s="104"/>
      <c r="P53" s="104"/>
      <c r="Q53" s="104"/>
    </row>
    <row r="54" spans="15:17">
      <c r="O54" s="104"/>
      <c r="P54" s="104"/>
      <c r="Q54" s="104"/>
    </row>
    <row r="55" spans="15:17">
      <c r="O55" s="104"/>
      <c r="P55" s="104"/>
      <c r="Q55" s="104"/>
    </row>
    <row r="56" spans="15:17">
      <c r="O56" s="104"/>
      <c r="P56" s="104"/>
      <c r="Q56" s="104"/>
    </row>
    <row r="57" spans="15:17">
      <c r="O57" s="104"/>
      <c r="P57" s="104"/>
      <c r="Q57" s="104"/>
    </row>
    <row r="58" spans="15:17">
      <c r="O58" s="104"/>
      <c r="P58" s="104"/>
      <c r="Q58" s="104"/>
    </row>
    <row r="59" spans="15:17">
      <c r="O59" s="104"/>
      <c r="P59" s="104"/>
      <c r="Q59" s="104"/>
    </row>
    <row r="60" spans="15:17">
      <c r="O60" s="104"/>
      <c r="P60" s="104"/>
      <c r="Q60" s="104"/>
    </row>
    <row r="61" spans="15:17">
      <c r="O61" s="104"/>
      <c r="P61" s="104"/>
      <c r="Q61" s="104"/>
    </row>
    <row r="62" spans="15:17">
      <c r="O62" s="104"/>
      <c r="P62" s="104"/>
      <c r="Q62" s="104"/>
    </row>
    <row r="63" spans="15:17">
      <c r="O63" s="104"/>
      <c r="P63" s="104"/>
      <c r="Q63" s="104"/>
    </row>
    <row r="64" spans="15:17">
      <c r="O64" s="104"/>
      <c r="P64" s="104"/>
      <c r="Q64" s="104"/>
    </row>
    <row r="65" spans="15:17">
      <c r="O65" s="104"/>
      <c r="P65" s="104"/>
      <c r="Q65" s="104"/>
    </row>
    <row r="66" spans="15:17">
      <c r="O66" s="104"/>
      <c r="P66" s="104"/>
      <c r="Q66" s="104"/>
    </row>
    <row r="67" spans="15:17">
      <c r="O67" s="104"/>
      <c r="P67" s="104"/>
      <c r="Q67" s="104"/>
    </row>
    <row r="68" spans="15:17">
      <c r="O68" s="104"/>
      <c r="P68" s="104"/>
      <c r="Q68" s="104"/>
    </row>
    <row r="69" spans="15:17">
      <c r="O69" s="104"/>
      <c r="P69" s="104"/>
      <c r="Q69" s="104"/>
    </row>
    <row r="70" spans="15:17">
      <c r="O70" s="104"/>
      <c r="P70" s="104"/>
      <c r="Q70" s="104"/>
    </row>
    <row r="71" spans="15:17">
      <c r="O71" s="104"/>
      <c r="P71" s="104"/>
      <c r="Q71" s="104"/>
    </row>
    <row r="72" spans="15:17">
      <c r="O72" s="104"/>
      <c r="P72" s="104"/>
      <c r="Q72" s="104"/>
    </row>
    <row r="73" spans="15:17">
      <c r="O73" s="104"/>
      <c r="P73" s="104"/>
      <c r="Q73" s="104"/>
    </row>
    <row r="74" spans="15:17">
      <c r="O74" s="104"/>
      <c r="P74" s="104"/>
      <c r="Q74" s="104"/>
    </row>
    <row r="75" spans="15:17">
      <c r="O75" s="104"/>
      <c r="P75" s="104"/>
      <c r="Q75" s="104"/>
    </row>
    <row r="76" spans="15:17">
      <c r="O76" s="104"/>
      <c r="P76" s="104"/>
      <c r="Q76" s="104"/>
    </row>
    <row r="77" spans="15:17">
      <c r="O77" s="104"/>
      <c r="P77" s="104"/>
      <c r="Q77" s="104"/>
    </row>
    <row r="78" spans="15:17">
      <c r="O78" s="104"/>
      <c r="P78" s="104"/>
      <c r="Q78" s="104"/>
    </row>
    <row r="79" spans="15:17">
      <c r="O79" s="104"/>
      <c r="P79" s="104"/>
      <c r="Q79" s="104"/>
    </row>
    <row r="80" spans="15:17">
      <c r="O80" s="104"/>
      <c r="P80" s="104"/>
      <c r="Q80" s="104"/>
    </row>
    <row r="81" spans="15:17">
      <c r="O81" s="104"/>
      <c r="P81" s="104"/>
      <c r="Q81" s="104"/>
    </row>
    <row r="82" spans="15:17">
      <c r="O82" s="104"/>
      <c r="P82" s="104"/>
      <c r="Q82" s="104"/>
    </row>
    <row r="83" spans="15:17">
      <c r="O83" s="104"/>
      <c r="P83" s="104"/>
      <c r="Q83" s="104"/>
    </row>
    <row r="84" spans="15:17">
      <c r="O84" s="104"/>
      <c r="P84" s="104"/>
      <c r="Q84" s="104"/>
    </row>
    <row r="85" spans="15:17">
      <c r="O85" s="104"/>
      <c r="P85" s="104"/>
      <c r="Q85" s="104"/>
    </row>
    <row r="86" spans="15:17">
      <c r="O86" s="104"/>
      <c r="P86" s="104"/>
      <c r="Q86" s="104"/>
    </row>
    <row r="87" spans="15:17">
      <c r="O87" s="104"/>
      <c r="P87" s="104"/>
      <c r="Q87" s="104"/>
    </row>
    <row r="88" spans="15:17">
      <c r="O88" s="104"/>
      <c r="P88" s="104"/>
      <c r="Q88" s="104"/>
    </row>
    <row r="89" spans="15:17">
      <c r="O89" s="104"/>
      <c r="P89" s="104"/>
      <c r="Q89" s="104"/>
    </row>
    <row r="90" spans="15:17">
      <c r="O90" s="104"/>
      <c r="P90" s="104"/>
      <c r="Q90" s="104"/>
    </row>
    <row r="91" spans="15:17">
      <c r="O91" s="104"/>
      <c r="P91" s="104"/>
      <c r="Q91" s="104"/>
    </row>
    <row r="92" spans="15:17">
      <c r="O92" s="104"/>
      <c r="P92" s="104"/>
      <c r="Q92" s="104"/>
    </row>
    <row r="93" spans="15:17">
      <c r="O93" s="104"/>
      <c r="P93" s="104"/>
      <c r="Q93" s="104"/>
    </row>
    <row r="94" spans="15:17">
      <c r="O94" s="104"/>
      <c r="P94" s="104"/>
      <c r="Q94" s="104"/>
    </row>
    <row r="95" spans="15:17">
      <c r="O95" s="104"/>
      <c r="P95" s="104"/>
      <c r="Q95" s="104"/>
    </row>
    <row r="96" spans="15:17">
      <c r="O96" s="104"/>
      <c r="P96" s="104"/>
      <c r="Q96" s="104"/>
    </row>
    <row r="97" spans="15:17">
      <c r="O97" s="104"/>
      <c r="P97" s="104"/>
      <c r="Q97" s="104"/>
    </row>
    <row r="98" spans="15:17">
      <c r="O98" s="104"/>
      <c r="P98" s="104"/>
      <c r="Q98" s="104"/>
    </row>
    <row r="99" spans="15:17">
      <c r="O99" s="104"/>
      <c r="P99" s="104"/>
      <c r="Q99" s="104"/>
    </row>
    <row r="100" spans="15:17">
      <c r="O100" s="104"/>
      <c r="P100" s="104"/>
      <c r="Q100" s="104"/>
    </row>
    <row r="101" spans="15:17">
      <c r="O101" s="104"/>
      <c r="P101" s="104"/>
      <c r="Q101" s="104"/>
    </row>
    <row r="102" spans="15:17">
      <c r="O102" s="104"/>
      <c r="P102" s="104"/>
      <c r="Q102" s="104"/>
    </row>
    <row r="103" spans="15:17">
      <c r="O103" s="104"/>
      <c r="P103" s="104"/>
      <c r="Q103" s="104"/>
    </row>
    <row r="104" spans="15:17">
      <c r="O104" s="104"/>
      <c r="P104" s="104"/>
      <c r="Q104" s="104"/>
    </row>
    <row r="105" spans="15:17">
      <c r="O105" s="104"/>
      <c r="P105" s="104"/>
      <c r="Q105" s="104"/>
    </row>
    <row r="106" spans="15:17">
      <c r="O106" s="104"/>
      <c r="P106" s="104"/>
      <c r="Q106" s="104"/>
    </row>
    <row r="107" spans="15:17">
      <c r="O107" s="104"/>
      <c r="P107" s="104"/>
      <c r="Q107" s="104"/>
    </row>
    <row r="108" spans="15:17">
      <c r="O108" s="104"/>
      <c r="P108" s="104"/>
      <c r="Q108" s="104"/>
    </row>
    <row r="109" spans="15:17">
      <c r="O109" s="104"/>
      <c r="P109" s="104"/>
      <c r="Q109" s="104"/>
    </row>
    <row r="110" spans="15:17">
      <c r="O110" s="104"/>
      <c r="P110" s="104"/>
      <c r="Q110" s="104"/>
    </row>
    <row r="111" spans="15:17">
      <c r="O111" s="104"/>
      <c r="P111" s="104"/>
      <c r="Q111" s="104"/>
    </row>
    <row r="112" spans="15:17">
      <c r="O112" s="104"/>
      <c r="P112" s="104"/>
      <c r="Q112" s="104"/>
    </row>
    <row r="113" spans="15:17">
      <c r="O113" s="104"/>
      <c r="P113" s="104"/>
      <c r="Q113" s="104"/>
    </row>
    <row r="114" spans="15:17">
      <c r="O114" s="104"/>
      <c r="P114" s="104"/>
      <c r="Q114" s="104"/>
    </row>
    <row r="115" spans="15:17">
      <c r="O115" s="104"/>
      <c r="P115" s="104"/>
      <c r="Q115" s="104"/>
    </row>
    <row r="116" spans="15:17">
      <c r="O116" s="104"/>
      <c r="P116" s="104"/>
      <c r="Q116" s="104"/>
    </row>
    <row r="117" spans="15:17">
      <c r="O117" s="104"/>
      <c r="P117" s="104"/>
      <c r="Q117" s="104"/>
    </row>
    <row r="118" spans="15:17">
      <c r="O118" s="104"/>
      <c r="P118" s="104"/>
      <c r="Q118" s="104"/>
    </row>
    <row r="119" spans="15:17">
      <c r="O119" s="104"/>
      <c r="P119" s="104"/>
      <c r="Q119" s="104"/>
    </row>
    <row r="120" spans="15:17">
      <c r="O120" s="104"/>
      <c r="P120" s="104"/>
      <c r="Q120" s="104"/>
    </row>
    <row r="121" spans="15:17">
      <c r="O121" s="104"/>
      <c r="P121" s="104"/>
      <c r="Q121" s="104"/>
    </row>
    <row r="122" spans="15:17">
      <c r="O122" s="104"/>
      <c r="P122" s="104"/>
      <c r="Q122" s="104"/>
    </row>
    <row r="123" spans="15:17">
      <c r="O123" s="104"/>
      <c r="P123" s="104"/>
      <c r="Q123" s="104"/>
    </row>
    <row r="124" spans="15:17">
      <c r="O124" s="104"/>
      <c r="P124" s="104"/>
      <c r="Q124" s="104"/>
    </row>
    <row r="125" spans="15:17">
      <c r="O125" s="104"/>
      <c r="P125" s="104"/>
      <c r="Q125" s="104"/>
    </row>
    <row r="126" spans="15:17">
      <c r="O126" s="104"/>
      <c r="P126" s="104"/>
      <c r="Q126" s="104"/>
    </row>
    <row r="127" spans="15:17">
      <c r="O127" s="104"/>
      <c r="P127" s="104"/>
      <c r="Q127" s="104"/>
    </row>
    <row r="128" spans="15:17">
      <c r="O128" s="104"/>
      <c r="P128" s="104"/>
      <c r="Q128" s="104"/>
    </row>
    <row r="129" spans="15:17">
      <c r="O129" s="104"/>
      <c r="P129" s="104"/>
      <c r="Q129" s="104"/>
    </row>
    <row r="130" spans="15:17">
      <c r="O130" s="104"/>
      <c r="P130" s="104"/>
      <c r="Q130" s="104"/>
    </row>
    <row r="131" spans="15:17">
      <c r="O131" s="104"/>
      <c r="P131" s="104"/>
      <c r="Q131" s="104"/>
    </row>
    <row r="132" spans="15:17">
      <c r="O132" s="104"/>
      <c r="P132" s="104"/>
      <c r="Q132" s="104"/>
    </row>
    <row r="133" spans="15:17">
      <c r="O133" s="104"/>
      <c r="P133" s="104"/>
      <c r="Q133" s="104"/>
    </row>
    <row r="134" spans="15:17">
      <c r="O134" s="104"/>
      <c r="P134" s="104"/>
      <c r="Q134" s="104"/>
    </row>
    <row r="135" spans="15:17">
      <c r="O135" s="104"/>
      <c r="P135" s="104"/>
      <c r="Q135" s="104"/>
    </row>
    <row r="136" spans="15:17">
      <c r="O136" s="104"/>
      <c r="P136" s="104"/>
      <c r="Q136" s="104"/>
    </row>
    <row r="137" spans="15:17">
      <c r="O137" s="104"/>
      <c r="P137" s="104"/>
      <c r="Q137" s="104"/>
    </row>
    <row r="138" spans="15:17">
      <c r="O138" s="104"/>
      <c r="P138" s="104"/>
      <c r="Q138" s="104"/>
    </row>
    <row r="139" spans="15:17">
      <c r="O139" s="104"/>
      <c r="P139" s="104"/>
      <c r="Q139" s="104"/>
    </row>
    <row r="140" spans="15:17">
      <c r="O140" s="104"/>
      <c r="P140" s="104"/>
      <c r="Q140" s="104"/>
    </row>
    <row r="141" spans="15:17">
      <c r="O141" s="104"/>
      <c r="P141" s="104"/>
      <c r="Q141" s="104"/>
    </row>
    <row r="142" spans="15:17">
      <c r="O142" s="104"/>
      <c r="P142" s="104"/>
      <c r="Q142" s="104"/>
    </row>
    <row r="143" spans="15:17">
      <c r="O143" s="104"/>
      <c r="P143" s="104"/>
      <c r="Q143" s="104"/>
    </row>
    <row r="144" spans="15:17">
      <c r="O144" s="104"/>
      <c r="P144" s="104"/>
      <c r="Q144" s="104"/>
    </row>
    <row r="145" spans="15:17">
      <c r="O145" s="104"/>
      <c r="P145" s="104"/>
      <c r="Q145" s="104"/>
    </row>
    <row r="146" spans="15:17">
      <c r="O146" s="104"/>
      <c r="P146" s="104"/>
      <c r="Q146" s="104"/>
    </row>
    <row r="147" spans="15:17">
      <c r="O147" s="104"/>
      <c r="P147" s="104"/>
      <c r="Q147" s="104"/>
    </row>
    <row r="148" spans="15:17">
      <c r="O148" s="104"/>
      <c r="P148" s="104"/>
      <c r="Q148" s="104"/>
    </row>
    <row r="149" spans="15:17">
      <c r="O149" s="104"/>
      <c r="P149" s="104"/>
      <c r="Q149" s="104"/>
    </row>
    <row r="150" spans="15:17">
      <c r="O150" s="104"/>
      <c r="P150" s="104"/>
      <c r="Q150" s="104"/>
    </row>
    <row r="151" spans="15:17">
      <c r="O151" s="104"/>
      <c r="P151" s="104"/>
      <c r="Q151" s="104"/>
    </row>
    <row r="152" spans="15:17">
      <c r="O152" s="104"/>
      <c r="P152" s="104"/>
      <c r="Q152" s="104"/>
    </row>
    <row r="153" spans="15:17">
      <c r="O153" s="104"/>
      <c r="P153" s="104"/>
      <c r="Q153" s="104"/>
    </row>
    <row r="154" spans="15:17">
      <c r="O154" s="104"/>
      <c r="P154" s="104"/>
      <c r="Q154" s="104"/>
    </row>
    <row r="155" spans="15:17">
      <c r="O155" s="104"/>
      <c r="P155" s="104"/>
      <c r="Q155" s="104"/>
    </row>
    <row r="156" spans="15:17">
      <c r="O156" s="104"/>
      <c r="P156" s="104"/>
      <c r="Q156" s="104"/>
    </row>
    <row r="157" spans="15:17">
      <c r="O157" s="104"/>
      <c r="P157" s="104"/>
      <c r="Q157" s="104"/>
    </row>
    <row r="158" spans="15:17">
      <c r="O158" s="104"/>
      <c r="P158" s="104"/>
      <c r="Q158" s="104"/>
    </row>
    <row r="159" spans="15:17">
      <c r="O159" s="104"/>
      <c r="P159" s="104"/>
      <c r="Q159" s="104"/>
    </row>
    <row r="160" spans="15:17">
      <c r="O160" s="104"/>
      <c r="P160" s="104"/>
      <c r="Q160" s="104"/>
    </row>
    <row r="161" spans="15:17">
      <c r="O161" s="104"/>
      <c r="P161" s="104"/>
      <c r="Q161" s="104"/>
    </row>
    <row r="162" spans="15:17">
      <c r="O162" s="104"/>
      <c r="P162" s="104"/>
      <c r="Q162" s="104"/>
    </row>
    <row r="163" spans="15:17">
      <c r="O163" s="104"/>
      <c r="P163" s="104"/>
      <c r="Q163" s="104"/>
    </row>
    <row r="164" spans="15:17">
      <c r="O164" s="104"/>
      <c r="P164" s="104"/>
      <c r="Q164" s="104"/>
    </row>
    <row r="165" spans="15:17">
      <c r="O165" s="104"/>
      <c r="P165" s="104"/>
      <c r="Q165" s="104"/>
    </row>
    <row r="166" spans="15:17">
      <c r="O166" s="104"/>
      <c r="P166" s="104"/>
      <c r="Q166" s="104"/>
    </row>
    <row r="167" spans="15:17">
      <c r="O167" s="104"/>
      <c r="P167" s="104"/>
      <c r="Q167" s="104"/>
    </row>
    <row r="168" spans="15:17">
      <c r="O168" s="104"/>
      <c r="P168" s="104"/>
      <c r="Q168" s="104"/>
    </row>
    <row r="169" spans="15:17">
      <c r="O169" s="104"/>
      <c r="P169" s="104"/>
      <c r="Q169" s="104"/>
    </row>
    <row r="170" spans="15:17">
      <c r="O170" s="104"/>
      <c r="P170" s="104"/>
      <c r="Q170" s="104"/>
    </row>
    <row r="171" spans="15:17">
      <c r="O171" s="104"/>
      <c r="P171" s="104"/>
      <c r="Q171" s="104"/>
    </row>
    <row r="172" spans="15:17">
      <c r="O172" s="104"/>
      <c r="P172" s="104"/>
      <c r="Q172" s="104"/>
    </row>
    <row r="173" spans="15:17">
      <c r="O173" s="104"/>
      <c r="P173" s="104"/>
      <c r="Q173" s="104"/>
    </row>
    <row r="174" spans="15:17">
      <c r="O174" s="104"/>
      <c r="P174" s="104"/>
      <c r="Q174" s="104"/>
    </row>
    <row r="175" spans="15:17">
      <c r="O175" s="104"/>
      <c r="P175" s="104"/>
      <c r="Q175" s="104"/>
    </row>
    <row r="176" spans="15:17">
      <c r="O176" s="104"/>
      <c r="P176" s="104"/>
      <c r="Q176" s="104"/>
    </row>
    <row r="177" spans="15:17">
      <c r="O177" s="104"/>
      <c r="P177" s="104"/>
      <c r="Q177" s="104"/>
    </row>
    <row r="178" spans="15:17">
      <c r="O178" s="104"/>
      <c r="P178" s="104"/>
      <c r="Q178" s="104"/>
    </row>
    <row r="179" spans="15:17">
      <c r="O179" s="104"/>
      <c r="P179" s="104"/>
      <c r="Q179" s="104"/>
    </row>
    <row r="180" spans="15:17">
      <c r="O180" s="104"/>
      <c r="P180" s="104"/>
      <c r="Q180" s="104"/>
    </row>
    <row r="181" spans="15:17">
      <c r="O181" s="104"/>
      <c r="P181" s="104"/>
      <c r="Q181" s="104"/>
    </row>
    <row r="182" spans="15:17">
      <c r="O182" s="104"/>
      <c r="P182" s="104"/>
      <c r="Q182" s="104"/>
    </row>
    <row r="183" spans="15:17">
      <c r="O183" s="104"/>
      <c r="P183" s="104"/>
      <c r="Q183" s="104"/>
    </row>
    <row r="184" spans="15:17">
      <c r="O184" s="104"/>
      <c r="P184" s="104"/>
      <c r="Q184" s="104"/>
    </row>
    <row r="185" spans="15:17">
      <c r="O185" s="104"/>
      <c r="P185" s="104"/>
      <c r="Q185" s="104"/>
    </row>
    <row r="186" spans="15:17">
      <c r="O186" s="104"/>
      <c r="P186" s="104"/>
      <c r="Q186" s="104"/>
    </row>
    <row r="187" spans="15:17">
      <c r="O187" s="104"/>
      <c r="P187" s="104"/>
      <c r="Q187" s="104"/>
    </row>
    <row r="188" spans="15:17">
      <c r="O188" s="104"/>
      <c r="P188" s="104"/>
      <c r="Q188" s="104"/>
    </row>
    <row r="189" spans="15:17">
      <c r="O189" s="104"/>
      <c r="P189" s="104"/>
      <c r="Q189" s="104"/>
    </row>
    <row r="190" spans="15:17">
      <c r="O190" s="104"/>
      <c r="P190" s="104"/>
      <c r="Q190" s="104"/>
    </row>
    <row r="191" spans="15:17">
      <c r="O191" s="104"/>
      <c r="P191" s="104"/>
      <c r="Q191" s="104"/>
    </row>
    <row r="192" spans="15:17">
      <c r="O192" s="104"/>
      <c r="P192" s="104"/>
      <c r="Q192" s="104"/>
    </row>
    <row r="193" spans="15:17">
      <c r="O193" s="104"/>
      <c r="P193" s="104"/>
      <c r="Q193" s="104"/>
    </row>
    <row r="194" spans="15:17">
      <c r="O194" s="104"/>
      <c r="P194" s="104"/>
      <c r="Q194" s="104"/>
    </row>
    <row r="195" spans="15:17">
      <c r="O195" s="104"/>
      <c r="P195" s="104"/>
      <c r="Q195" s="104"/>
    </row>
    <row r="196" spans="15:17">
      <c r="O196" s="104"/>
      <c r="P196" s="104"/>
      <c r="Q196" s="104"/>
    </row>
    <row r="197" spans="15:17">
      <c r="O197" s="104"/>
      <c r="P197" s="104"/>
      <c r="Q197" s="104"/>
    </row>
    <row r="198" spans="15:17">
      <c r="O198" s="104"/>
      <c r="P198" s="104"/>
      <c r="Q198" s="104"/>
    </row>
    <row r="199" spans="15:17">
      <c r="O199" s="104"/>
      <c r="P199" s="104"/>
      <c r="Q199" s="104"/>
    </row>
    <row r="200" spans="15:17">
      <c r="O200" s="104"/>
      <c r="P200" s="104"/>
      <c r="Q200" s="104"/>
    </row>
    <row r="201" spans="15:17">
      <c r="O201" s="104"/>
      <c r="P201" s="104"/>
      <c r="Q201" s="104"/>
    </row>
    <row r="202" spans="15:17">
      <c r="O202" s="104"/>
      <c r="P202" s="104"/>
      <c r="Q202" s="104"/>
    </row>
    <row r="203" spans="15:17">
      <c r="O203" s="104"/>
      <c r="P203" s="104"/>
      <c r="Q203" s="104"/>
    </row>
    <row r="204" spans="15:17">
      <c r="O204" s="104"/>
      <c r="P204" s="104"/>
      <c r="Q204" s="104"/>
    </row>
    <row r="205" spans="15:17">
      <c r="O205" s="104"/>
      <c r="P205" s="104"/>
      <c r="Q205" s="104"/>
    </row>
    <row r="206" spans="15:17">
      <c r="O206" s="104"/>
      <c r="P206" s="104"/>
      <c r="Q206" s="104"/>
    </row>
    <row r="207" spans="15:17">
      <c r="O207" s="104"/>
      <c r="P207" s="104"/>
      <c r="Q207" s="104"/>
    </row>
    <row r="208" spans="15:17">
      <c r="O208" s="104"/>
      <c r="P208" s="104"/>
      <c r="Q208" s="104"/>
    </row>
    <row r="209" spans="15:17">
      <c r="O209" s="104"/>
      <c r="P209" s="104"/>
      <c r="Q209" s="104"/>
    </row>
    <row r="210" spans="15:17">
      <c r="O210" s="104"/>
      <c r="P210" s="104"/>
      <c r="Q210" s="104"/>
    </row>
    <row r="211" spans="15:17">
      <c r="O211" s="104"/>
      <c r="P211" s="104"/>
      <c r="Q211" s="104"/>
    </row>
    <row r="212" spans="15:17">
      <c r="O212" s="104"/>
      <c r="P212" s="104"/>
      <c r="Q212" s="104"/>
    </row>
    <row r="213" spans="15:17">
      <c r="O213" s="104"/>
      <c r="P213" s="104"/>
      <c r="Q213" s="104"/>
    </row>
    <row r="214" spans="15:17">
      <c r="O214" s="104"/>
      <c r="P214" s="104"/>
      <c r="Q214" s="104"/>
    </row>
    <row r="215" spans="15:17">
      <c r="O215" s="104"/>
      <c r="P215" s="104"/>
      <c r="Q215" s="104"/>
    </row>
    <row r="216" spans="15:17">
      <c r="O216" s="104"/>
      <c r="P216" s="104"/>
      <c r="Q216" s="104"/>
    </row>
    <row r="217" spans="15:17">
      <c r="O217" s="104"/>
      <c r="P217" s="104"/>
      <c r="Q217" s="104"/>
    </row>
    <row r="218" spans="15:17">
      <c r="O218" s="104"/>
      <c r="P218" s="104"/>
      <c r="Q218" s="104"/>
    </row>
    <row r="219" spans="15:17">
      <c r="O219" s="104"/>
      <c r="P219" s="104"/>
      <c r="Q219" s="104"/>
    </row>
    <row r="220" spans="15:17">
      <c r="O220" s="104"/>
      <c r="P220" s="104"/>
      <c r="Q220" s="104"/>
    </row>
    <row r="221" spans="15:17">
      <c r="O221" s="104"/>
      <c r="P221" s="104"/>
      <c r="Q221" s="104"/>
    </row>
    <row r="222" spans="15:17">
      <c r="O222" s="104"/>
      <c r="P222" s="104"/>
      <c r="Q222" s="104"/>
    </row>
    <row r="223" spans="15:17">
      <c r="O223" s="104"/>
      <c r="P223" s="104"/>
      <c r="Q223" s="104"/>
    </row>
    <row r="224" spans="15:17">
      <c r="O224" s="104"/>
      <c r="P224" s="104"/>
      <c r="Q224" s="104"/>
    </row>
    <row r="225" spans="15:17">
      <c r="O225" s="104"/>
      <c r="P225" s="104"/>
      <c r="Q225" s="104"/>
    </row>
    <row r="226" spans="15:17">
      <c r="O226" s="104"/>
      <c r="P226" s="104"/>
      <c r="Q226" s="104"/>
    </row>
    <row r="227" spans="15:17">
      <c r="O227" s="104"/>
      <c r="P227" s="104"/>
      <c r="Q227" s="104"/>
    </row>
    <row r="228" spans="15:17">
      <c r="O228" s="104"/>
      <c r="P228" s="104"/>
      <c r="Q228" s="104"/>
    </row>
    <row r="229" spans="15:17">
      <c r="O229" s="104"/>
      <c r="P229" s="104"/>
      <c r="Q229" s="104"/>
    </row>
    <row r="230" spans="15:17">
      <c r="O230" s="104"/>
      <c r="P230" s="104"/>
      <c r="Q230" s="104"/>
    </row>
    <row r="231" spans="15:17">
      <c r="O231" s="104"/>
      <c r="P231" s="104"/>
      <c r="Q231" s="104"/>
    </row>
    <row r="232" spans="15:17">
      <c r="O232" s="104"/>
      <c r="P232" s="104"/>
      <c r="Q232" s="104"/>
    </row>
    <row r="233" spans="15:17">
      <c r="O233" s="104"/>
      <c r="P233" s="104"/>
      <c r="Q233" s="104"/>
    </row>
    <row r="234" spans="15:17">
      <c r="O234" s="104"/>
      <c r="P234" s="104"/>
      <c r="Q234" s="104"/>
    </row>
    <row r="235" spans="15:17">
      <c r="O235" s="104"/>
      <c r="P235" s="104"/>
      <c r="Q235" s="104"/>
    </row>
    <row r="236" spans="15:17">
      <c r="O236" s="104"/>
      <c r="P236" s="104"/>
      <c r="Q236" s="104"/>
    </row>
    <row r="237" spans="15:17">
      <c r="O237" s="104"/>
      <c r="P237" s="104"/>
      <c r="Q237" s="104"/>
    </row>
    <row r="238" spans="15:17">
      <c r="O238" s="104"/>
      <c r="P238" s="104"/>
      <c r="Q238" s="104"/>
    </row>
    <row r="239" spans="15:17">
      <c r="O239" s="104"/>
      <c r="P239" s="104"/>
      <c r="Q239" s="104"/>
    </row>
    <row r="240" spans="15:17">
      <c r="O240" s="104"/>
      <c r="P240" s="104"/>
      <c r="Q240" s="104"/>
    </row>
    <row r="241" spans="15:17">
      <c r="O241" s="104"/>
      <c r="P241" s="104"/>
      <c r="Q241" s="104"/>
    </row>
    <row r="242" spans="15:17">
      <c r="O242" s="104"/>
      <c r="P242" s="104"/>
      <c r="Q242" s="104"/>
    </row>
    <row r="243" spans="15:17">
      <c r="O243" s="104"/>
      <c r="P243" s="104"/>
      <c r="Q243" s="104"/>
    </row>
    <row r="244" spans="15:17">
      <c r="O244" s="104"/>
      <c r="P244" s="104"/>
      <c r="Q244" s="104"/>
    </row>
    <row r="245" spans="15:17">
      <c r="O245" s="104"/>
      <c r="P245" s="104"/>
      <c r="Q245" s="104"/>
    </row>
    <row r="246" spans="15:17">
      <c r="O246" s="104"/>
      <c r="P246" s="104"/>
      <c r="Q246" s="104"/>
    </row>
    <row r="247" spans="15:17">
      <c r="O247" s="104"/>
      <c r="P247" s="104"/>
      <c r="Q247" s="104"/>
    </row>
    <row r="248" spans="15:17">
      <c r="O248" s="104"/>
      <c r="P248" s="104"/>
      <c r="Q248" s="104"/>
    </row>
    <row r="249" spans="15:17">
      <c r="O249" s="104"/>
      <c r="P249" s="104"/>
      <c r="Q249" s="104"/>
    </row>
    <row r="250" spans="15:17">
      <c r="O250" s="104"/>
      <c r="P250" s="104"/>
      <c r="Q250" s="104"/>
    </row>
    <row r="251" spans="15:17">
      <c r="O251" s="104"/>
      <c r="P251" s="104"/>
      <c r="Q251" s="104"/>
    </row>
    <row r="252" spans="15:17">
      <c r="O252" s="104"/>
      <c r="P252" s="104"/>
      <c r="Q252" s="104"/>
    </row>
    <row r="253" spans="15:17">
      <c r="O253" s="104"/>
      <c r="P253" s="104"/>
      <c r="Q253" s="104"/>
    </row>
    <row r="254" spans="15:17">
      <c r="O254" s="104"/>
      <c r="P254" s="104"/>
      <c r="Q254" s="104"/>
    </row>
    <row r="255" spans="15:17">
      <c r="O255" s="104"/>
      <c r="P255" s="104"/>
      <c r="Q255" s="104"/>
    </row>
    <row r="256" spans="15:17">
      <c r="O256" s="104"/>
      <c r="P256" s="104"/>
      <c r="Q256" s="104"/>
    </row>
    <row r="257" spans="15:17">
      <c r="O257" s="104"/>
      <c r="P257" s="104"/>
      <c r="Q257" s="104"/>
    </row>
    <row r="258" spans="15:17">
      <c r="O258" s="104"/>
      <c r="P258" s="104"/>
      <c r="Q258" s="104"/>
    </row>
    <row r="259" spans="15:17">
      <c r="O259" s="104"/>
      <c r="P259" s="104"/>
      <c r="Q259" s="104"/>
    </row>
    <row r="260" spans="15:17">
      <c r="O260" s="104"/>
      <c r="P260" s="104"/>
      <c r="Q260" s="104"/>
    </row>
    <row r="261" spans="15:17">
      <c r="O261" s="104"/>
      <c r="P261" s="104"/>
      <c r="Q261" s="104"/>
    </row>
    <row r="262" spans="15:17">
      <c r="O262" s="104"/>
      <c r="P262" s="104"/>
      <c r="Q262" s="104"/>
    </row>
    <row r="263" spans="15:17">
      <c r="O263" s="104"/>
      <c r="P263" s="104"/>
      <c r="Q263" s="104"/>
    </row>
    <row r="264" spans="15:17">
      <c r="O264" s="104"/>
      <c r="P264" s="104"/>
      <c r="Q264" s="104"/>
    </row>
    <row r="265" spans="15:17">
      <c r="O265" s="104"/>
      <c r="P265" s="104"/>
      <c r="Q265" s="104"/>
    </row>
    <row r="266" spans="15:17">
      <c r="O266" s="104"/>
      <c r="P266" s="104"/>
      <c r="Q266" s="104"/>
    </row>
    <row r="267" spans="15:17">
      <c r="O267" s="104"/>
      <c r="P267" s="104"/>
      <c r="Q267" s="104"/>
    </row>
    <row r="268" spans="15:17">
      <c r="O268" s="104"/>
      <c r="P268" s="104"/>
      <c r="Q268" s="104"/>
    </row>
    <row r="269" spans="15:17">
      <c r="O269" s="104"/>
      <c r="P269" s="104"/>
      <c r="Q269" s="104"/>
    </row>
    <row r="270" spans="15:17">
      <c r="O270" s="104"/>
      <c r="P270" s="104"/>
      <c r="Q270" s="104"/>
    </row>
    <row r="271" spans="15:17">
      <c r="O271" s="104"/>
      <c r="P271" s="104"/>
      <c r="Q271" s="104"/>
    </row>
    <row r="272" spans="15:17">
      <c r="O272" s="104"/>
      <c r="P272" s="104"/>
      <c r="Q272" s="104"/>
    </row>
    <row r="273" spans="15:17">
      <c r="O273" s="104"/>
      <c r="P273" s="104"/>
      <c r="Q273" s="104"/>
    </row>
    <row r="274" spans="15:17">
      <c r="O274" s="104"/>
      <c r="P274" s="104"/>
      <c r="Q274" s="104"/>
    </row>
    <row r="275" spans="15:17">
      <c r="O275" s="104"/>
      <c r="P275" s="104"/>
      <c r="Q275" s="104"/>
    </row>
    <row r="276" spans="15:17">
      <c r="O276" s="104"/>
      <c r="P276" s="104"/>
      <c r="Q276" s="104"/>
    </row>
    <row r="277" spans="15:17">
      <c r="O277" s="104"/>
      <c r="P277" s="104"/>
      <c r="Q277" s="104"/>
    </row>
    <row r="278" spans="15:17">
      <c r="O278" s="104"/>
      <c r="P278" s="104"/>
      <c r="Q278" s="104"/>
    </row>
    <row r="279" spans="15:17">
      <c r="O279" s="104"/>
      <c r="P279" s="104"/>
      <c r="Q279" s="104"/>
    </row>
    <row r="280" spans="15:17">
      <c r="O280" s="104"/>
      <c r="P280" s="104"/>
      <c r="Q280" s="104"/>
    </row>
    <row r="281" spans="15:17">
      <c r="O281" s="104"/>
      <c r="P281" s="104"/>
      <c r="Q281" s="104"/>
    </row>
    <row r="282" spans="15:17">
      <c r="O282" s="104"/>
      <c r="P282" s="104"/>
      <c r="Q282" s="104"/>
    </row>
    <row r="283" spans="15:17">
      <c r="O283" s="104"/>
      <c r="P283" s="104"/>
      <c r="Q283" s="104"/>
    </row>
    <row r="284" spans="15:17">
      <c r="O284" s="104"/>
      <c r="P284" s="104"/>
      <c r="Q284" s="104"/>
    </row>
    <row r="285" spans="15:17">
      <c r="O285" s="104"/>
      <c r="P285" s="104"/>
      <c r="Q285" s="104"/>
    </row>
    <row r="286" spans="15:17">
      <c r="O286" s="104"/>
      <c r="P286" s="104"/>
      <c r="Q286" s="104"/>
    </row>
    <row r="287" spans="15:17">
      <c r="O287" s="104"/>
      <c r="P287" s="104"/>
      <c r="Q287" s="104"/>
    </row>
    <row r="288" spans="15:17">
      <c r="O288" s="104"/>
      <c r="P288" s="104"/>
      <c r="Q288" s="104"/>
    </row>
    <row r="289" spans="15:17">
      <c r="O289" s="104"/>
      <c r="P289" s="104"/>
      <c r="Q289" s="104"/>
    </row>
    <row r="290" spans="15:17">
      <c r="O290" s="104"/>
      <c r="P290" s="104"/>
      <c r="Q290" s="104"/>
    </row>
    <row r="291" spans="15:17">
      <c r="O291" s="104"/>
      <c r="P291" s="104"/>
      <c r="Q291" s="104"/>
    </row>
    <row r="292" spans="15:17">
      <c r="O292" s="104"/>
      <c r="P292" s="104"/>
      <c r="Q292" s="104"/>
    </row>
    <row r="293" spans="15:17">
      <c r="O293" s="104"/>
      <c r="P293" s="104"/>
      <c r="Q293" s="104"/>
    </row>
    <row r="294" spans="15:17">
      <c r="O294" s="104"/>
      <c r="P294" s="104"/>
      <c r="Q294" s="104"/>
    </row>
    <row r="295" spans="15:17">
      <c r="O295" s="104"/>
      <c r="P295" s="104"/>
      <c r="Q295" s="104"/>
    </row>
    <row r="296" spans="15:17">
      <c r="O296" s="104"/>
      <c r="P296" s="104"/>
      <c r="Q296" s="104"/>
    </row>
    <row r="297" spans="15:17">
      <c r="O297" s="104"/>
      <c r="P297" s="104"/>
      <c r="Q297" s="104"/>
    </row>
    <row r="298" spans="15:17">
      <c r="O298" s="104"/>
      <c r="P298" s="104"/>
      <c r="Q298" s="104"/>
    </row>
    <row r="299" spans="15:17">
      <c r="O299" s="104"/>
      <c r="P299" s="104"/>
      <c r="Q299" s="104"/>
    </row>
    <row r="300" spans="15:17">
      <c r="O300" s="104"/>
      <c r="P300" s="104"/>
      <c r="Q300" s="104"/>
    </row>
    <row r="301" spans="15:17">
      <c r="O301" s="104"/>
      <c r="P301" s="104"/>
      <c r="Q301" s="104"/>
    </row>
    <row r="302" spans="15:17">
      <c r="O302" s="104"/>
      <c r="P302" s="104"/>
      <c r="Q302" s="104"/>
    </row>
    <row r="303" spans="15:17">
      <c r="O303" s="104"/>
      <c r="P303" s="104"/>
      <c r="Q303" s="104"/>
    </row>
    <row r="304" spans="15:17">
      <c r="O304" s="104"/>
      <c r="P304" s="104"/>
      <c r="Q304" s="104"/>
    </row>
    <row r="305" spans="15:17">
      <c r="O305" s="104"/>
      <c r="P305" s="104"/>
      <c r="Q305" s="104"/>
    </row>
    <row r="306" spans="15:17">
      <c r="O306" s="104"/>
      <c r="P306" s="104"/>
      <c r="Q306" s="104"/>
    </row>
    <row r="307" spans="15:17">
      <c r="O307" s="104"/>
      <c r="P307" s="104"/>
      <c r="Q307" s="104"/>
    </row>
    <row r="308" spans="15:17">
      <c r="O308" s="104"/>
      <c r="P308" s="104"/>
      <c r="Q308" s="104"/>
    </row>
    <row r="309" spans="15:17">
      <c r="O309" s="104"/>
      <c r="P309" s="104"/>
      <c r="Q309" s="104"/>
    </row>
    <row r="310" spans="15:17">
      <c r="O310" s="104"/>
      <c r="P310" s="104"/>
      <c r="Q310" s="104"/>
    </row>
    <row r="311" spans="15:17">
      <c r="O311" s="104"/>
      <c r="P311" s="104"/>
      <c r="Q311" s="104"/>
    </row>
    <row r="312" spans="15:17">
      <c r="O312" s="104"/>
      <c r="P312" s="104"/>
      <c r="Q312" s="104"/>
    </row>
    <row r="313" spans="15:17">
      <c r="O313" s="104"/>
      <c r="P313" s="104"/>
      <c r="Q313" s="104"/>
    </row>
    <row r="314" spans="15:17">
      <c r="O314" s="104"/>
      <c r="P314" s="104"/>
      <c r="Q314" s="104"/>
    </row>
    <row r="315" spans="15:17">
      <c r="O315" s="104"/>
      <c r="P315" s="104"/>
      <c r="Q315" s="104"/>
    </row>
    <row r="316" spans="15:17">
      <c r="O316" s="104"/>
      <c r="P316" s="104"/>
      <c r="Q316" s="104"/>
    </row>
    <row r="317" spans="15:17">
      <c r="O317" s="104"/>
      <c r="P317" s="104"/>
      <c r="Q317" s="104"/>
    </row>
    <row r="318" spans="15:17">
      <c r="O318" s="104"/>
      <c r="P318" s="104"/>
      <c r="Q318" s="104"/>
    </row>
    <row r="319" spans="15:17">
      <c r="O319" s="104"/>
      <c r="P319" s="104"/>
      <c r="Q319" s="104"/>
    </row>
    <row r="320" spans="15:17">
      <c r="O320" s="104"/>
      <c r="P320" s="104"/>
      <c r="Q320" s="104"/>
    </row>
    <row r="321" spans="15:17">
      <c r="O321" s="104"/>
      <c r="P321" s="104"/>
      <c r="Q321" s="104"/>
    </row>
    <row r="322" spans="15:17">
      <c r="O322" s="104"/>
      <c r="P322" s="104"/>
      <c r="Q322" s="104"/>
    </row>
    <row r="323" spans="15:17">
      <c r="O323" s="104"/>
      <c r="P323" s="104"/>
      <c r="Q323" s="104"/>
    </row>
    <row r="324" spans="15:17">
      <c r="O324" s="104"/>
      <c r="P324" s="104"/>
      <c r="Q324" s="104"/>
    </row>
    <row r="325" spans="15:17">
      <c r="O325" s="104"/>
      <c r="P325" s="104"/>
      <c r="Q325" s="104"/>
    </row>
    <row r="326" spans="15:17">
      <c r="O326" s="104"/>
      <c r="P326" s="104"/>
      <c r="Q326" s="104"/>
    </row>
    <row r="327" spans="15:17">
      <c r="O327" s="104"/>
      <c r="P327" s="104"/>
      <c r="Q327" s="104"/>
    </row>
    <row r="328" spans="15:17">
      <c r="O328" s="104"/>
      <c r="P328" s="104"/>
      <c r="Q328" s="104"/>
    </row>
    <row r="329" spans="15:17">
      <c r="O329" s="104"/>
      <c r="P329" s="104"/>
      <c r="Q329" s="104"/>
    </row>
    <row r="330" spans="15:17">
      <c r="O330" s="104"/>
      <c r="P330" s="104"/>
      <c r="Q330" s="104"/>
    </row>
    <row r="331" spans="15:17">
      <c r="O331" s="104"/>
      <c r="P331" s="104"/>
      <c r="Q331" s="104"/>
    </row>
    <row r="332" spans="15:17">
      <c r="O332" s="104"/>
      <c r="P332" s="104"/>
      <c r="Q332" s="104"/>
    </row>
    <row r="333" spans="15:17">
      <c r="O333" s="104"/>
      <c r="P333" s="104"/>
      <c r="Q333" s="104"/>
    </row>
    <row r="334" spans="15:17">
      <c r="O334" s="104"/>
      <c r="P334" s="104"/>
      <c r="Q334" s="104"/>
    </row>
    <row r="335" spans="15:17">
      <c r="O335" s="104"/>
      <c r="P335" s="104"/>
      <c r="Q335" s="104"/>
    </row>
    <row r="336" spans="15:17">
      <c r="O336" s="104"/>
      <c r="P336" s="104"/>
      <c r="Q336" s="104"/>
    </row>
    <row r="337" spans="15:17">
      <c r="O337" s="104"/>
      <c r="P337" s="104"/>
      <c r="Q337" s="104"/>
    </row>
    <row r="338" spans="15:17">
      <c r="O338" s="104"/>
      <c r="P338" s="104"/>
      <c r="Q338" s="104"/>
    </row>
    <row r="339" spans="15:17">
      <c r="O339" s="104"/>
      <c r="P339" s="104"/>
      <c r="Q339" s="104"/>
    </row>
    <row r="340" spans="15:17">
      <c r="O340" s="104"/>
      <c r="P340" s="104"/>
      <c r="Q340" s="104"/>
    </row>
    <row r="341" spans="15:17">
      <c r="O341" s="104"/>
      <c r="P341" s="104"/>
      <c r="Q341" s="104"/>
    </row>
    <row r="342" spans="15:17">
      <c r="O342" s="104"/>
      <c r="P342" s="104"/>
      <c r="Q342" s="104"/>
    </row>
    <row r="343" spans="15:17">
      <c r="O343" s="104"/>
      <c r="P343" s="104"/>
      <c r="Q343" s="104"/>
    </row>
    <row r="344" spans="15:17">
      <c r="O344" s="104"/>
      <c r="P344" s="104"/>
      <c r="Q344" s="104"/>
    </row>
    <row r="345" spans="15:17">
      <c r="O345" s="104"/>
      <c r="P345" s="104"/>
      <c r="Q345" s="104"/>
    </row>
    <row r="346" spans="15:17">
      <c r="O346" s="104"/>
      <c r="P346" s="104"/>
      <c r="Q346" s="104"/>
    </row>
    <row r="347" spans="15:17">
      <c r="O347" s="104"/>
      <c r="P347" s="104"/>
      <c r="Q347" s="104"/>
    </row>
    <row r="348" spans="15:17">
      <c r="O348" s="104"/>
      <c r="P348" s="104"/>
      <c r="Q348" s="104"/>
    </row>
    <row r="349" spans="15:17">
      <c r="O349" s="104"/>
      <c r="P349" s="104"/>
      <c r="Q349" s="104"/>
    </row>
    <row r="350" spans="15:17">
      <c r="O350" s="104"/>
      <c r="P350" s="104"/>
      <c r="Q350" s="104"/>
    </row>
    <row r="351" spans="15:17">
      <c r="O351" s="104"/>
      <c r="P351" s="104"/>
      <c r="Q351" s="104"/>
    </row>
    <row r="352" spans="15:17">
      <c r="O352" s="104"/>
      <c r="P352" s="104"/>
      <c r="Q352" s="104"/>
    </row>
    <row r="353" spans="15:17">
      <c r="O353" s="104"/>
      <c r="P353" s="104"/>
      <c r="Q353" s="104"/>
    </row>
    <row r="354" spans="15:17">
      <c r="O354" s="104"/>
      <c r="P354" s="104"/>
      <c r="Q354" s="104"/>
    </row>
    <row r="355" spans="15:17">
      <c r="O355" s="104"/>
      <c r="P355" s="104"/>
      <c r="Q355" s="104"/>
    </row>
    <row r="356" spans="15:17">
      <c r="O356" s="104"/>
      <c r="P356" s="104"/>
      <c r="Q356" s="104"/>
    </row>
    <row r="357" spans="15:17">
      <c r="O357" s="104"/>
      <c r="P357" s="104"/>
      <c r="Q357" s="104"/>
    </row>
    <row r="358" spans="15:17">
      <c r="O358" s="104"/>
      <c r="P358" s="104"/>
      <c r="Q358" s="104"/>
    </row>
    <row r="359" spans="15:17">
      <c r="O359" s="104"/>
      <c r="P359" s="104"/>
      <c r="Q359" s="104"/>
    </row>
    <row r="360" spans="15:17">
      <c r="O360" s="104"/>
      <c r="P360" s="104"/>
      <c r="Q360" s="104"/>
    </row>
    <row r="361" spans="15:17">
      <c r="O361" s="104"/>
      <c r="P361" s="104"/>
      <c r="Q361" s="104"/>
    </row>
    <row r="362" spans="15:17">
      <c r="O362" s="104"/>
      <c r="P362" s="104"/>
      <c r="Q362" s="104"/>
    </row>
    <row r="363" spans="15:17">
      <c r="O363" s="104"/>
      <c r="P363" s="104"/>
      <c r="Q363" s="104"/>
    </row>
    <row r="364" spans="15:17">
      <c r="O364" s="104"/>
      <c r="P364" s="104"/>
      <c r="Q364" s="104"/>
    </row>
    <row r="365" spans="15:17">
      <c r="O365" s="104"/>
      <c r="P365" s="104"/>
      <c r="Q365" s="104"/>
    </row>
    <row r="366" spans="15:17">
      <c r="O366" s="104"/>
      <c r="P366" s="104"/>
      <c r="Q366" s="104"/>
    </row>
    <row r="367" spans="15:17">
      <c r="O367" s="104"/>
      <c r="P367" s="104"/>
      <c r="Q367" s="104"/>
    </row>
    <row r="368" spans="15:17">
      <c r="O368" s="104"/>
      <c r="P368" s="104"/>
      <c r="Q368" s="104"/>
    </row>
    <row r="369" spans="15:17">
      <c r="O369" s="104"/>
      <c r="P369" s="104"/>
      <c r="Q369" s="104"/>
    </row>
    <row r="370" spans="15:17">
      <c r="O370" s="104"/>
      <c r="P370" s="104"/>
      <c r="Q370" s="104"/>
    </row>
    <row r="371" spans="15:17">
      <c r="O371" s="104"/>
      <c r="P371" s="104"/>
      <c r="Q371" s="104"/>
    </row>
    <row r="372" spans="15:17">
      <c r="O372" s="104"/>
      <c r="P372" s="104"/>
      <c r="Q372" s="104"/>
    </row>
    <row r="373" spans="15:17">
      <c r="O373" s="104"/>
      <c r="P373" s="104"/>
      <c r="Q373" s="104"/>
    </row>
    <row r="374" spans="15:17">
      <c r="O374" s="104"/>
      <c r="P374" s="104"/>
      <c r="Q374" s="104"/>
    </row>
    <row r="375" spans="15:17">
      <c r="O375" s="104"/>
      <c r="P375" s="104"/>
      <c r="Q375" s="104"/>
    </row>
    <row r="376" spans="15:17">
      <c r="O376" s="104"/>
      <c r="P376" s="104"/>
      <c r="Q376" s="104"/>
    </row>
    <row r="377" spans="15:17">
      <c r="O377" s="104"/>
      <c r="P377" s="104"/>
      <c r="Q377" s="104"/>
    </row>
    <row r="378" spans="15:17">
      <c r="O378" s="104"/>
      <c r="P378" s="104"/>
      <c r="Q378" s="104"/>
    </row>
    <row r="379" spans="15:17">
      <c r="O379" s="104"/>
      <c r="P379" s="104"/>
      <c r="Q379" s="104"/>
    </row>
    <row r="380" spans="15:17">
      <c r="O380" s="104"/>
      <c r="P380" s="104"/>
      <c r="Q380" s="104"/>
    </row>
    <row r="381" spans="15:17">
      <c r="O381" s="104"/>
      <c r="P381" s="104"/>
      <c r="Q381" s="104"/>
    </row>
    <row r="382" spans="15:17">
      <c r="O382" s="104"/>
      <c r="P382" s="104"/>
      <c r="Q382" s="104"/>
    </row>
    <row r="383" spans="15:17">
      <c r="O383" s="104"/>
      <c r="P383" s="104"/>
      <c r="Q383" s="104"/>
    </row>
    <row r="384" spans="15:17">
      <c r="O384" s="104"/>
      <c r="P384" s="104"/>
      <c r="Q384" s="104"/>
    </row>
    <row r="385" spans="15:17">
      <c r="O385" s="104"/>
      <c r="P385" s="104"/>
      <c r="Q385" s="104"/>
    </row>
    <row r="386" spans="15:17">
      <c r="O386" s="104"/>
      <c r="P386" s="104"/>
      <c r="Q386" s="104"/>
    </row>
    <row r="387" spans="15:17">
      <c r="O387" s="104"/>
      <c r="P387" s="104"/>
      <c r="Q387" s="104"/>
    </row>
    <row r="388" spans="15:17">
      <c r="O388" s="104"/>
      <c r="P388" s="104"/>
      <c r="Q388" s="104"/>
    </row>
    <row r="389" spans="15:17">
      <c r="O389" s="104"/>
      <c r="P389" s="104"/>
      <c r="Q389" s="104"/>
    </row>
    <row r="390" spans="15:17">
      <c r="O390" s="104"/>
      <c r="P390" s="104"/>
      <c r="Q390" s="104"/>
    </row>
    <row r="391" spans="15:17">
      <c r="O391" s="104"/>
      <c r="P391" s="104"/>
      <c r="Q391" s="104"/>
    </row>
    <row r="392" spans="15:17">
      <c r="O392" s="104"/>
      <c r="P392" s="104"/>
      <c r="Q392" s="104"/>
    </row>
    <row r="393" spans="15:17">
      <c r="O393" s="104"/>
      <c r="P393" s="104"/>
      <c r="Q393" s="104"/>
    </row>
    <row r="394" spans="15:17">
      <c r="O394" s="104"/>
      <c r="P394" s="104"/>
      <c r="Q394" s="104"/>
    </row>
    <row r="395" spans="15:17">
      <c r="O395" s="104"/>
      <c r="P395" s="104"/>
      <c r="Q395" s="104"/>
    </row>
    <row r="396" spans="15:17">
      <c r="O396" s="104"/>
      <c r="P396" s="104"/>
      <c r="Q396" s="104"/>
    </row>
    <row r="397" spans="15:17">
      <c r="O397" s="104"/>
      <c r="P397" s="104"/>
      <c r="Q397" s="104"/>
    </row>
    <row r="398" spans="15:17">
      <c r="O398" s="104"/>
      <c r="P398" s="104"/>
      <c r="Q398" s="104"/>
    </row>
    <row r="399" spans="15:17">
      <c r="O399" s="104"/>
      <c r="P399" s="104"/>
      <c r="Q399" s="104"/>
    </row>
    <row r="400" spans="15:17">
      <c r="O400" s="104"/>
      <c r="P400" s="104"/>
      <c r="Q400" s="104"/>
    </row>
    <row r="401" spans="15:17">
      <c r="O401" s="104"/>
      <c r="P401" s="104"/>
      <c r="Q401" s="104"/>
    </row>
    <row r="402" spans="15:17">
      <c r="O402" s="104"/>
      <c r="P402" s="104"/>
      <c r="Q402" s="104"/>
    </row>
    <row r="403" spans="15:17">
      <c r="O403" s="104"/>
      <c r="P403" s="104"/>
      <c r="Q403" s="104"/>
    </row>
    <row r="404" spans="15:17">
      <c r="O404" s="104"/>
      <c r="P404" s="104"/>
      <c r="Q404" s="104"/>
    </row>
    <row r="405" spans="15:17">
      <c r="O405" s="104"/>
      <c r="P405" s="104"/>
      <c r="Q405" s="104"/>
    </row>
    <row r="406" spans="15:17">
      <c r="O406" s="104"/>
      <c r="P406" s="104"/>
      <c r="Q406" s="104"/>
    </row>
    <row r="407" spans="15:17">
      <c r="O407" s="104"/>
      <c r="P407" s="104"/>
      <c r="Q407" s="104"/>
    </row>
    <row r="408" spans="15:17">
      <c r="O408" s="104"/>
      <c r="P408" s="104"/>
      <c r="Q408" s="104"/>
    </row>
    <row r="409" spans="15:17">
      <c r="O409" s="104"/>
      <c r="P409" s="104"/>
      <c r="Q409" s="104"/>
    </row>
    <row r="410" spans="15:17">
      <c r="O410" s="104"/>
      <c r="P410" s="104"/>
      <c r="Q410" s="104"/>
    </row>
    <row r="411" spans="15:17">
      <c r="O411" s="104"/>
      <c r="P411" s="104"/>
      <c r="Q411" s="104"/>
    </row>
    <row r="412" spans="15:17">
      <c r="O412" s="104"/>
      <c r="P412" s="104"/>
      <c r="Q412" s="104"/>
    </row>
    <row r="413" spans="15:17">
      <c r="O413" s="104"/>
      <c r="P413" s="104"/>
      <c r="Q413" s="104"/>
    </row>
    <row r="414" spans="15:17">
      <c r="O414" s="104"/>
      <c r="P414" s="104"/>
      <c r="Q414" s="104"/>
    </row>
    <row r="415" spans="15:17">
      <c r="O415" s="104"/>
      <c r="P415" s="104"/>
      <c r="Q415" s="104"/>
    </row>
    <row r="416" spans="15:17">
      <c r="O416" s="104"/>
      <c r="P416" s="104"/>
      <c r="Q416" s="104"/>
    </row>
    <row r="417" spans="15:17">
      <c r="O417" s="104"/>
      <c r="P417" s="104"/>
      <c r="Q417" s="104"/>
    </row>
    <row r="418" spans="15:17">
      <c r="O418" s="104"/>
      <c r="P418" s="104"/>
      <c r="Q418" s="104"/>
    </row>
    <row r="419" spans="15:17">
      <c r="O419" s="104"/>
      <c r="P419" s="104"/>
      <c r="Q419" s="104"/>
    </row>
    <row r="420" spans="15:17">
      <c r="O420" s="104"/>
      <c r="P420" s="104"/>
      <c r="Q420" s="104"/>
    </row>
    <row r="421" spans="15:17">
      <c r="O421" s="104"/>
      <c r="P421" s="104"/>
      <c r="Q421" s="104"/>
    </row>
    <row r="422" spans="15:17">
      <c r="O422" s="104"/>
      <c r="P422" s="104"/>
      <c r="Q422" s="104"/>
    </row>
    <row r="423" spans="15:17">
      <c r="O423" s="104"/>
      <c r="P423" s="104"/>
      <c r="Q423" s="104"/>
    </row>
    <row r="424" spans="15:17">
      <c r="O424" s="104"/>
      <c r="P424" s="104"/>
      <c r="Q424" s="104"/>
    </row>
    <row r="425" spans="15:17">
      <c r="O425" s="104"/>
      <c r="P425" s="104"/>
      <c r="Q425" s="104"/>
    </row>
    <row r="426" spans="15:17">
      <c r="O426" s="104"/>
      <c r="P426" s="104"/>
      <c r="Q426" s="104"/>
    </row>
    <row r="427" spans="15:17">
      <c r="O427" s="104"/>
      <c r="P427" s="104"/>
      <c r="Q427" s="104"/>
    </row>
    <row r="428" spans="15:17">
      <c r="O428" s="104"/>
      <c r="P428" s="104"/>
      <c r="Q428" s="104"/>
    </row>
    <row r="429" spans="15:17">
      <c r="O429" s="104"/>
      <c r="P429" s="104"/>
      <c r="Q429" s="104"/>
    </row>
    <row r="430" spans="15:17">
      <c r="O430" s="104"/>
      <c r="P430" s="104"/>
      <c r="Q430" s="104"/>
    </row>
    <row r="431" spans="15:17">
      <c r="O431" s="104"/>
      <c r="P431" s="104"/>
      <c r="Q431" s="104"/>
    </row>
    <row r="432" spans="15:17">
      <c r="O432" s="104"/>
      <c r="P432" s="104"/>
      <c r="Q432" s="104"/>
    </row>
    <row r="433" spans="15:17">
      <c r="O433" s="104"/>
      <c r="P433" s="104"/>
      <c r="Q433" s="104"/>
    </row>
    <row r="434" spans="15:17">
      <c r="O434" s="104"/>
      <c r="P434" s="104"/>
      <c r="Q434" s="104"/>
    </row>
    <row r="435" spans="15:17">
      <c r="O435" s="104"/>
      <c r="P435" s="104"/>
      <c r="Q435" s="104"/>
    </row>
    <row r="436" spans="15:17">
      <c r="O436" s="104"/>
      <c r="P436" s="104"/>
      <c r="Q436" s="104"/>
    </row>
    <row r="437" spans="15:17">
      <c r="O437" s="104"/>
      <c r="P437" s="104"/>
      <c r="Q437" s="104"/>
    </row>
    <row r="438" spans="15:17">
      <c r="O438" s="104"/>
      <c r="P438" s="104"/>
      <c r="Q438" s="104"/>
    </row>
    <row r="439" spans="15:17">
      <c r="O439" s="104"/>
      <c r="P439" s="104"/>
      <c r="Q439" s="104"/>
    </row>
    <row r="440" spans="15:17">
      <c r="O440" s="104"/>
      <c r="P440" s="104"/>
      <c r="Q440" s="104"/>
    </row>
    <row r="441" spans="15:17">
      <c r="O441" s="104"/>
      <c r="P441" s="104"/>
      <c r="Q441" s="104"/>
    </row>
    <row r="442" spans="15:17">
      <c r="O442" s="104"/>
      <c r="P442" s="104"/>
      <c r="Q442" s="104"/>
    </row>
    <row r="443" spans="15:17">
      <c r="O443" s="104"/>
      <c r="P443" s="104"/>
      <c r="Q443" s="104"/>
    </row>
    <row r="444" spans="15:17">
      <c r="O444" s="104"/>
      <c r="P444" s="104"/>
      <c r="Q444" s="104"/>
    </row>
    <row r="445" spans="15:17">
      <c r="O445" s="104"/>
      <c r="P445" s="104"/>
      <c r="Q445" s="104"/>
    </row>
    <row r="446" spans="15:17">
      <c r="O446" s="104"/>
      <c r="P446" s="104"/>
      <c r="Q446" s="104"/>
    </row>
    <row r="447" spans="15:17">
      <c r="O447" s="104"/>
      <c r="P447" s="104"/>
      <c r="Q447" s="104"/>
    </row>
    <row r="448" spans="15:17">
      <c r="O448" s="104"/>
      <c r="P448" s="104"/>
      <c r="Q448" s="104"/>
    </row>
    <row r="449" spans="15:17">
      <c r="O449" s="104"/>
      <c r="P449" s="104"/>
      <c r="Q449" s="104"/>
    </row>
    <row r="450" spans="15:17">
      <c r="O450" s="104"/>
      <c r="P450" s="104"/>
      <c r="Q450" s="104"/>
    </row>
    <row r="451" spans="15:17">
      <c r="O451" s="104"/>
      <c r="P451" s="104"/>
      <c r="Q451" s="104"/>
    </row>
    <row r="452" spans="15:17">
      <c r="O452" s="104"/>
      <c r="P452" s="104"/>
      <c r="Q452" s="104"/>
    </row>
    <row r="453" spans="15:17">
      <c r="O453" s="104"/>
      <c r="P453" s="104"/>
      <c r="Q453" s="104"/>
    </row>
    <row r="454" spans="15:17">
      <c r="O454" s="104"/>
      <c r="P454" s="104"/>
      <c r="Q454" s="104"/>
    </row>
    <row r="455" spans="15:17">
      <c r="O455" s="104"/>
      <c r="P455" s="104"/>
      <c r="Q455" s="104"/>
    </row>
    <row r="456" spans="15:17">
      <c r="O456" s="104"/>
      <c r="P456" s="104"/>
      <c r="Q456" s="104"/>
    </row>
    <row r="457" spans="15:17">
      <c r="O457" s="104"/>
      <c r="P457" s="104"/>
      <c r="Q457" s="104"/>
    </row>
    <row r="458" spans="15:17">
      <c r="O458" s="104"/>
      <c r="P458" s="104"/>
      <c r="Q458" s="104"/>
    </row>
    <row r="459" spans="15:17">
      <c r="O459" s="104"/>
      <c r="P459" s="104"/>
      <c r="Q459" s="104"/>
    </row>
    <row r="460" spans="15:17">
      <c r="O460" s="104"/>
      <c r="P460" s="104"/>
      <c r="Q460" s="104"/>
    </row>
    <row r="461" spans="15:17">
      <c r="O461" s="104"/>
      <c r="P461" s="104"/>
      <c r="Q461" s="104"/>
    </row>
    <row r="462" spans="15:17">
      <c r="O462" s="104"/>
      <c r="P462" s="104"/>
      <c r="Q462" s="104"/>
    </row>
    <row r="463" spans="15:17">
      <c r="O463" s="104"/>
      <c r="P463" s="104"/>
      <c r="Q463" s="104"/>
    </row>
    <row r="464" spans="15:17">
      <c r="O464" s="104"/>
      <c r="P464" s="104"/>
      <c r="Q464" s="104"/>
    </row>
    <row r="465" spans="15:17">
      <c r="O465" s="104"/>
      <c r="P465" s="104"/>
      <c r="Q465" s="104"/>
    </row>
    <row r="466" spans="15:17">
      <c r="O466" s="104"/>
      <c r="P466" s="104"/>
      <c r="Q466" s="104"/>
    </row>
    <row r="467" spans="15:17">
      <c r="O467" s="104"/>
      <c r="P467" s="104"/>
      <c r="Q467" s="104"/>
    </row>
    <row r="468" spans="15:17">
      <c r="O468" s="104"/>
      <c r="P468" s="104"/>
      <c r="Q468" s="104"/>
    </row>
    <row r="469" spans="15:17">
      <c r="O469" s="104"/>
      <c r="P469" s="104"/>
      <c r="Q469" s="104"/>
    </row>
    <row r="470" spans="15:17">
      <c r="O470" s="104"/>
      <c r="P470" s="104"/>
      <c r="Q470" s="104"/>
    </row>
    <row r="471" spans="15:17">
      <c r="O471" s="104"/>
      <c r="P471" s="104"/>
      <c r="Q471" s="104"/>
    </row>
    <row r="472" spans="15:17">
      <c r="O472" s="104"/>
      <c r="P472" s="104"/>
      <c r="Q472" s="104"/>
    </row>
    <row r="473" spans="15:17">
      <c r="O473" s="104"/>
      <c r="P473" s="104"/>
      <c r="Q473" s="104"/>
    </row>
    <row r="474" spans="15:17">
      <c r="O474" s="104"/>
      <c r="P474" s="104"/>
      <c r="Q474" s="104"/>
    </row>
    <row r="475" spans="15:17">
      <c r="O475" s="104"/>
      <c r="P475" s="104"/>
      <c r="Q475" s="104"/>
    </row>
    <row r="476" spans="15:17">
      <c r="O476" s="104"/>
      <c r="P476" s="104"/>
      <c r="Q476" s="104"/>
    </row>
    <row r="477" spans="15:17">
      <c r="O477" s="104"/>
      <c r="P477" s="104"/>
      <c r="Q477" s="104"/>
    </row>
    <row r="478" spans="15:17">
      <c r="O478" s="104"/>
      <c r="P478" s="104"/>
      <c r="Q478" s="104"/>
    </row>
    <row r="479" spans="15:17">
      <c r="O479" s="104"/>
      <c r="P479" s="104"/>
      <c r="Q479" s="104"/>
    </row>
    <row r="480" spans="15:17">
      <c r="O480" s="104"/>
      <c r="P480" s="104"/>
      <c r="Q480" s="104"/>
    </row>
    <row r="481" spans="15:17">
      <c r="O481" s="104"/>
      <c r="P481" s="104"/>
      <c r="Q481" s="104"/>
    </row>
    <row r="482" spans="15:17">
      <c r="O482" s="104"/>
      <c r="P482" s="104"/>
      <c r="Q482" s="104"/>
    </row>
    <row r="483" spans="15:17">
      <c r="O483" s="104"/>
      <c r="P483" s="104"/>
      <c r="Q483" s="104"/>
    </row>
    <row r="484" spans="15:17">
      <c r="O484" s="104"/>
      <c r="P484" s="104"/>
      <c r="Q484" s="104"/>
    </row>
    <row r="485" spans="15:17">
      <c r="O485" s="104"/>
      <c r="P485" s="104"/>
      <c r="Q485" s="104"/>
    </row>
    <row r="486" spans="15:17">
      <c r="O486" s="104"/>
      <c r="P486" s="104"/>
      <c r="Q486" s="104"/>
    </row>
    <row r="487" spans="15:17">
      <c r="O487" s="104"/>
      <c r="P487" s="104"/>
      <c r="Q487" s="104"/>
    </row>
    <row r="488" spans="15:17">
      <c r="O488" s="104"/>
      <c r="P488" s="104"/>
      <c r="Q488" s="104"/>
    </row>
    <row r="489" spans="15:17">
      <c r="O489" s="104"/>
      <c r="P489" s="104"/>
      <c r="Q489" s="104"/>
    </row>
    <row r="490" spans="15:17">
      <c r="O490" s="104"/>
      <c r="P490" s="104"/>
      <c r="Q490" s="104"/>
    </row>
    <row r="491" spans="15:17">
      <c r="O491" s="104"/>
      <c r="P491" s="104"/>
      <c r="Q491" s="104"/>
    </row>
    <row r="492" spans="15:17">
      <c r="O492" s="104"/>
      <c r="P492" s="104"/>
      <c r="Q492" s="104"/>
    </row>
    <row r="493" spans="15:17">
      <c r="O493" s="104"/>
      <c r="P493" s="104"/>
      <c r="Q493" s="104"/>
    </row>
    <row r="494" spans="15:17">
      <c r="O494" s="104"/>
      <c r="P494" s="104"/>
      <c r="Q494" s="104"/>
    </row>
    <row r="495" spans="15:17">
      <c r="O495" s="104"/>
      <c r="P495" s="104"/>
      <c r="Q495" s="104"/>
    </row>
    <row r="496" spans="15:17">
      <c r="O496" s="104"/>
      <c r="P496" s="104"/>
      <c r="Q496" s="104"/>
    </row>
    <row r="497" spans="15:17">
      <c r="O497" s="104"/>
      <c r="P497" s="104"/>
      <c r="Q497" s="104"/>
    </row>
    <row r="498" spans="15:17">
      <c r="O498" s="104"/>
      <c r="P498" s="104"/>
      <c r="Q498" s="104"/>
    </row>
    <row r="499" spans="15:17">
      <c r="O499" s="104"/>
      <c r="P499" s="104"/>
      <c r="Q499" s="104"/>
    </row>
    <row r="500" spans="15:17">
      <c r="O500" s="104"/>
      <c r="P500" s="104"/>
      <c r="Q500" s="104"/>
    </row>
    <row r="501" spans="15:17">
      <c r="O501" s="104"/>
      <c r="P501" s="104"/>
      <c r="Q501" s="104"/>
    </row>
    <row r="502" spans="15:17">
      <c r="O502" s="104"/>
      <c r="P502" s="104"/>
      <c r="Q502" s="104"/>
    </row>
    <row r="503" spans="15:17">
      <c r="O503" s="104"/>
      <c r="P503" s="104"/>
      <c r="Q503" s="104"/>
    </row>
    <row r="504" spans="15:17">
      <c r="O504" s="104"/>
      <c r="P504" s="104"/>
      <c r="Q504" s="104"/>
    </row>
    <row r="505" spans="15:17">
      <c r="O505" s="104"/>
      <c r="P505" s="104"/>
      <c r="Q505" s="104"/>
    </row>
    <row r="506" spans="15:17">
      <c r="O506" s="104"/>
      <c r="P506" s="104"/>
      <c r="Q506" s="104"/>
    </row>
    <row r="507" spans="15:17">
      <c r="O507" s="104"/>
      <c r="P507" s="104"/>
      <c r="Q507" s="104"/>
    </row>
    <row r="508" spans="15:17">
      <c r="O508" s="104"/>
      <c r="P508" s="104"/>
      <c r="Q508" s="104"/>
    </row>
    <row r="509" spans="15:17">
      <c r="O509" s="104"/>
      <c r="P509" s="104"/>
      <c r="Q509" s="104"/>
    </row>
    <row r="510" spans="15:17">
      <c r="O510" s="104"/>
      <c r="P510" s="104"/>
      <c r="Q510" s="104"/>
    </row>
    <row r="511" spans="15:17">
      <c r="O511" s="104"/>
      <c r="P511" s="104"/>
      <c r="Q511" s="104"/>
    </row>
    <row r="512" spans="15:17">
      <c r="O512" s="104"/>
      <c r="P512" s="104"/>
      <c r="Q512" s="104"/>
    </row>
    <row r="513" spans="15:17">
      <c r="O513" s="104"/>
      <c r="P513" s="104"/>
      <c r="Q513" s="104"/>
    </row>
    <row r="514" spans="15:17">
      <c r="O514" s="104"/>
      <c r="P514" s="104"/>
      <c r="Q514" s="104"/>
    </row>
    <row r="515" spans="15:17">
      <c r="O515" s="104"/>
      <c r="P515" s="104"/>
      <c r="Q515" s="104"/>
    </row>
    <row r="516" spans="15:17">
      <c r="O516" s="104"/>
      <c r="P516" s="104"/>
      <c r="Q516" s="104"/>
    </row>
    <row r="517" spans="15:17">
      <c r="O517" s="104"/>
      <c r="P517" s="104"/>
      <c r="Q517" s="104"/>
    </row>
    <row r="518" spans="15:17">
      <c r="O518" s="104"/>
      <c r="P518" s="104"/>
      <c r="Q518" s="104"/>
    </row>
    <row r="519" spans="15:17">
      <c r="O519" s="104"/>
      <c r="P519" s="104"/>
      <c r="Q519" s="104"/>
    </row>
    <row r="520" spans="15:17">
      <c r="O520" s="104"/>
      <c r="P520" s="104"/>
      <c r="Q520" s="104"/>
    </row>
    <row r="521" spans="15:17">
      <c r="O521" s="104"/>
      <c r="P521" s="104"/>
      <c r="Q521" s="104"/>
    </row>
    <row r="522" spans="15:17">
      <c r="O522" s="104"/>
      <c r="P522" s="104"/>
      <c r="Q522" s="104"/>
    </row>
    <row r="523" spans="15:17">
      <c r="O523" s="104"/>
      <c r="P523" s="104"/>
      <c r="Q523" s="104"/>
    </row>
    <row r="524" spans="15:17">
      <c r="O524" s="104"/>
      <c r="P524" s="104"/>
      <c r="Q524" s="104"/>
    </row>
    <row r="525" spans="15:17">
      <c r="O525" s="104"/>
      <c r="P525" s="104"/>
      <c r="Q525" s="104"/>
    </row>
    <row r="526" spans="15:17">
      <c r="O526" s="104"/>
      <c r="P526" s="104"/>
      <c r="Q526" s="104"/>
    </row>
    <row r="527" spans="15:17">
      <c r="O527" s="104"/>
      <c r="P527" s="104"/>
      <c r="Q527" s="104"/>
    </row>
    <row r="528" spans="15:17">
      <c r="O528" s="104"/>
      <c r="P528" s="104"/>
      <c r="Q528" s="104"/>
    </row>
    <row r="529" spans="15:17">
      <c r="O529" s="104"/>
      <c r="P529" s="104"/>
      <c r="Q529" s="104"/>
    </row>
    <row r="530" spans="15:17">
      <c r="O530" s="104"/>
      <c r="P530" s="104"/>
      <c r="Q530" s="104"/>
    </row>
    <row r="531" spans="15:17">
      <c r="O531" s="104"/>
      <c r="P531" s="104"/>
      <c r="Q531" s="104"/>
    </row>
    <row r="532" spans="15:17">
      <c r="O532" s="104"/>
      <c r="P532" s="104"/>
      <c r="Q532" s="104"/>
    </row>
    <row r="533" spans="15:17">
      <c r="O533" s="104"/>
      <c r="P533" s="104"/>
      <c r="Q533" s="104"/>
    </row>
    <row r="534" spans="15:17">
      <c r="O534" s="104"/>
      <c r="P534" s="104"/>
      <c r="Q534" s="104"/>
    </row>
    <row r="535" spans="15:17">
      <c r="O535" s="104"/>
      <c r="P535" s="104"/>
      <c r="Q535" s="104"/>
    </row>
    <row r="536" spans="15:17">
      <c r="O536" s="104"/>
      <c r="P536" s="104"/>
      <c r="Q536" s="104"/>
    </row>
    <row r="537" spans="15:17">
      <c r="O537" s="104"/>
      <c r="P537" s="104"/>
      <c r="Q537" s="104"/>
    </row>
    <row r="538" spans="15:17">
      <c r="O538" s="104"/>
      <c r="P538" s="104"/>
      <c r="Q538" s="104"/>
    </row>
    <row r="539" spans="15:17">
      <c r="O539" s="104"/>
      <c r="P539" s="104"/>
      <c r="Q539" s="104"/>
    </row>
    <row r="540" spans="15:17">
      <c r="O540" s="104"/>
      <c r="P540" s="104"/>
      <c r="Q540" s="104"/>
    </row>
    <row r="541" spans="15:17">
      <c r="O541" s="104"/>
      <c r="P541" s="104"/>
      <c r="Q541" s="104"/>
    </row>
    <row r="542" spans="15:17">
      <c r="O542" s="104"/>
      <c r="P542" s="104"/>
      <c r="Q542" s="104"/>
    </row>
    <row r="543" spans="15:17">
      <c r="O543" s="104"/>
      <c r="P543" s="104"/>
      <c r="Q543" s="104"/>
    </row>
    <row r="544" spans="15:17">
      <c r="O544" s="104"/>
      <c r="P544" s="104"/>
      <c r="Q544" s="104"/>
    </row>
    <row r="545" spans="15:17">
      <c r="O545" s="104"/>
      <c r="P545" s="104"/>
      <c r="Q545" s="104"/>
    </row>
    <row r="546" spans="15:17">
      <c r="O546" s="104"/>
      <c r="P546" s="104"/>
      <c r="Q546" s="104"/>
    </row>
    <row r="547" spans="15:17">
      <c r="O547" s="104"/>
      <c r="P547" s="104"/>
      <c r="Q547" s="104"/>
    </row>
    <row r="548" spans="15:17">
      <c r="O548" s="104"/>
      <c r="P548" s="104"/>
      <c r="Q548" s="104"/>
    </row>
    <row r="549" spans="15:17">
      <c r="O549" s="104"/>
      <c r="P549" s="104"/>
      <c r="Q549" s="104"/>
    </row>
    <row r="550" spans="15:17">
      <c r="O550" s="104"/>
      <c r="P550" s="104"/>
      <c r="Q550" s="104"/>
    </row>
    <row r="551" spans="15:17">
      <c r="O551" s="104"/>
      <c r="P551" s="104"/>
      <c r="Q551" s="104"/>
    </row>
    <row r="552" spans="15:17">
      <c r="O552" s="104"/>
      <c r="P552" s="104"/>
      <c r="Q552" s="104"/>
    </row>
    <row r="553" spans="15:17">
      <c r="O553" s="104"/>
      <c r="P553" s="104"/>
      <c r="Q553" s="104"/>
    </row>
    <row r="554" spans="15:17">
      <c r="O554" s="104"/>
      <c r="P554" s="104"/>
      <c r="Q554" s="104"/>
    </row>
    <row r="555" spans="15:17">
      <c r="O555" s="104"/>
      <c r="P555" s="104"/>
      <c r="Q555" s="104"/>
    </row>
    <row r="556" spans="15:17">
      <c r="O556" s="104"/>
      <c r="P556" s="104"/>
      <c r="Q556" s="104"/>
    </row>
    <row r="557" spans="15:17">
      <c r="O557" s="104"/>
      <c r="P557" s="104"/>
      <c r="Q557" s="104"/>
    </row>
    <row r="558" spans="15:17">
      <c r="O558" s="104"/>
      <c r="P558" s="104"/>
      <c r="Q558" s="104"/>
    </row>
    <row r="559" spans="15:17">
      <c r="O559" s="104"/>
      <c r="P559" s="104"/>
      <c r="Q559" s="104"/>
    </row>
    <row r="560" spans="15:17">
      <c r="O560" s="104"/>
      <c r="P560" s="104"/>
      <c r="Q560" s="104"/>
    </row>
    <row r="561" spans="15:17">
      <c r="O561" s="104"/>
      <c r="P561" s="104"/>
      <c r="Q561" s="104"/>
    </row>
    <row r="562" spans="15:17">
      <c r="O562" s="104"/>
      <c r="P562" s="104"/>
      <c r="Q562" s="104"/>
    </row>
    <row r="563" spans="15:17">
      <c r="O563" s="104"/>
      <c r="P563" s="104"/>
      <c r="Q563" s="104"/>
    </row>
    <row r="564" spans="15:17">
      <c r="O564" s="104"/>
      <c r="P564" s="104"/>
      <c r="Q564" s="104"/>
    </row>
    <row r="565" spans="15:17">
      <c r="O565" s="104"/>
      <c r="P565" s="104"/>
      <c r="Q565" s="104"/>
    </row>
    <row r="566" spans="15:17">
      <c r="O566" s="104"/>
      <c r="P566" s="104"/>
      <c r="Q566" s="104"/>
    </row>
    <row r="567" spans="15:17">
      <c r="O567" s="104"/>
      <c r="P567" s="104"/>
      <c r="Q567" s="104"/>
    </row>
    <row r="568" spans="15:17">
      <c r="O568" s="104"/>
      <c r="P568" s="104"/>
      <c r="Q568" s="104"/>
    </row>
    <row r="569" spans="15:17">
      <c r="O569" s="104"/>
      <c r="P569" s="104"/>
      <c r="Q569" s="104"/>
    </row>
    <row r="570" spans="15:17">
      <c r="O570" s="104"/>
      <c r="P570" s="104"/>
      <c r="Q570" s="104"/>
    </row>
    <row r="571" spans="15:17">
      <c r="O571" s="104"/>
      <c r="P571" s="104"/>
      <c r="Q571" s="104"/>
    </row>
    <row r="572" spans="15:17">
      <c r="O572" s="104"/>
      <c r="P572" s="104"/>
      <c r="Q572" s="104"/>
    </row>
    <row r="573" spans="15:17">
      <c r="O573" s="104"/>
      <c r="P573" s="104"/>
      <c r="Q573" s="104"/>
    </row>
    <row r="574" spans="15:17">
      <c r="O574" s="104"/>
      <c r="P574" s="104"/>
      <c r="Q574" s="104"/>
    </row>
    <row r="575" spans="15:17">
      <c r="O575" s="104"/>
      <c r="P575" s="104"/>
      <c r="Q575" s="104"/>
    </row>
    <row r="576" spans="15:17">
      <c r="O576" s="104"/>
      <c r="P576" s="104"/>
      <c r="Q576" s="104"/>
    </row>
    <row r="577" spans="15:17">
      <c r="O577" s="104"/>
      <c r="P577" s="104"/>
      <c r="Q577" s="104"/>
    </row>
    <row r="578" spans="15:17">
      <c r="O578" s="104"/>
      <c r="P578" s="104"/>
      <c r="Q578" s="104"/>
    </row>
    <row r="579" spans="15:17">
      <c r="O579" s="104"/>
      <c r="P579" s="104"/>
      <c r="Q579" s="104"/>
    </row>
    <row r="580" spans="15:17">
      <c r="O580" s="104"/>
      <c r="P580" s="104"/>
      <c r="Q580" s="104"/>
    </row>
    <row r="581" spans="15:17">
      <c r="O581" s="104"/>
      <c r="P581" s="104"/>
      <c r="Q581" s="104"/>
    </row>
    <row r="582" spans="15:17">
      <c r="O582" s="104"/>
      <c r="P582" s="104"/>
      <c r="Q582" s="104"/>
    </row>
    <row r="583" spans="15:17">
      <c r="O583" s="104"/>
      <c r="P583" s="104"/>
      <c r="Q583" s="104"/>
    </row>
    <row r="584" spans="15:17">
      <c r="O584" s="104"/>
      <c r="P584" s="104"/>
      <c r="Q584" s="104"/>
    </row>
    <row r="585" spans="15:17">
      <c r="O585" s="104"/>
      <c r="P585" s="104"/>
      <c r="Q585" s="104"/>
    </row>
    <row r="586" spans="15:17">
      <c r="O586" s="104"/>
      <c r="P586" s="104"/>
      <c r="Q586" s="104"/>
    </row>
    <row r="587" spans="15:17">
      <c r="O587" s="104"/>
      <c r="P587" s="104"/>
      <c r="Q587" s="104"/>
    </row>
    <row r="588" spans="15:17">
      <c r="O588" s="104"/>
      <c r="P588" s="104"/>
      <c r="Q588" s="104"/>
    </row>
    <row r="589" spans="15:17">
      <c r="O589" s="104"/>
      <c r="P589" s="104"/>
      <c r="Q589" s="104"/>
    </row>
    <row r="590" spans="15:17">
      <c r="O590" s="104"/>
      <c r="P590" s="104"/>
      <c r="Q590" s="104"/>
    </row>
    <row r="591" spans="15:17">
      <c r="O591" s="104"/>
      <c r="P591" s="104"/>
      <c r="Q591" s="104"/>
    </row>
    <row r="592" spans="15:17">
      <c r="O592" s="104"/>
      <c r="P592" s="104"/>
      <c r="Q592" s="104"/>
    </row>
    <row r="593" spans="15:17">
      <c r="O593" s="104"/>
      <c r="P593" s="104"/>
      <c r="Q593" s="104"/>
    </row>
    <row r="594" spans="15:17">
      <c r="O594" s="104"/>
      <c r="P594" s="104"/>
      <c r="Q594" s="104"/>
    </row>
    <row r="595" spans="15:17">
      <c r="O595" s="104"/>
      <c r="P595" s="104"/>
      <c r="Q595" s="104"/>
    </row>
    <row r="596" spans="15:17">
      <c r="O596" s="104"/>
      <c r="P596" s="104"/>
      <c r="Q596" s="104"/>
    </row>
    <row r="597" spans="15:17">
      <c r="O597" s="104"/>
      <c r="P597" s="104"/>
      <c r="Q597" s="104"/>
    </row>
    <row r="598" spans="15:17">
      <c r="O598" s="104"/>
      <c r="P598" s="104"/>
      <c r="Q598" s="104"/>
    </row>
    <row r="599" spans="15:17">
      <c r="O599" s="104"/>
      <c r="P599" s="104"/>
      <c r="Q599" s="104"/>
    </row>
    <row r="600" spans="15:17">
      <c r="O600" s="104"/>
      <c r="P600" s="104"/>
      <c r="Q600" s="104"/>
    </row>
    <row r="601" spans="15:17">
      <c r="O601" s="104"/>
      <c r="P601" s="104"/>
      <c r="Q601" s="104"/>
    </row>
    <row r="602" spans="15:17">
      <c r="O602" s="104"/>
      <c r="P602" s="104"/>
      <c r="Q602" s="104"/>
    </row>
    <row r="603" spans="15:17">
      <c r="O603" s="104"/>
      <c r="P603" s="104"/>
      <c r="Q603" s="104"/>
    </row>
    <row r="604" spans="15:17">
      <c r="O604" s="104"/>
      <c r="P604" s="104"/>
      <c r="Q604" s="104"/>
    </row>
    <row r="605" spans="15:17">
      <c r="O605" s="104"/>
      <c r="P605" s="104"/>
      <c r="Q605" s="104"/>
    </row>
    <row r="606" spans="15:17">
      <c r="O606" s="104"/>
      <c r="P606" s="104"/>
      <c r="Q606" s="104"/>
    </row>
    <row r="607" spans="15:17">
      <c r="O607" s="104"/>
      <c r="P607" s="104"/>
      <c r="Q607" s="104"/>
    </row>
    <row r="608" spans="15:17">
      <c r="O608" s="104"/>
      <c r="P608" s="104"/>
      <c r="Q608" s="104"/>
    </row>
    <row r="609" spans="15:17">
      <c r="O609" s="104"/>
      <c r="P609" s="104"/>
      <c r="Q609" s="104"/>
    </row>
    <row r="610" spans="15:17">
      <c r="O610" s="104"/>
      <c r="P610" s="104"/>
      <c r="Q610" s="104"/>
    </row>
    <row r="611" spans="15:17">
      <c r="O611" s="104"/>
      <c r="P611" s="104"/>
      <c r="Q611" s="104"/>
    </row>
    <row r="612" spans="15:17">
      <c r="O612" s="104"/>
      <c r="P612" s="104"/>
      <c r="Q612" s="104"/>
    </row>
    <row r="613" spans="15:17">
      <c r="O613" s="104"/>
      <c r="P613" s="104"/>
      <c r="Q613" s="104"/>
    </row>
    <row r="614" spans="15:17">
      <c r="O614" s="104"/>
      <c r="P614" s="104"/>
      <c r="Q614" s="104"/>
    </row>
    <row r="615" spans="15:17">
      <c r="O615" s="104"/>
      <c r="P615" s="104"/>
      <c r="Q615" s="104"/>
    </row>
    <row r="616" spans="15:17">
      <c r="O616" s="104"/>
      <c r="P616" s="104"/>
      <c r="Q616" s="104"/>
    </row>
    <row r="617" spans="15:17">
      <c r="O617" s="104"/>
      <c r="P617" s="104"/>
      <c r="Q617" s="104"/>
    </row>
    <row r="618" spans="15:17">
      <c r="O618" s="104"/>
      <c r="P618" s="104"/>
      <c r="Q618" s="104"/>
    </row>
    <row r="619" spans="15:17">
      <c r="O619" s="104"/>
      <c r="P619" s="104"/>
      <c r="Q619" s="104"/>
    </row>
    <row r="620" spans="15:17">
      <c r="O620" s="104"/>
      <c r="P620" s="104"/>
      <c r="Q620" s="104"/>
    </row>
    <row r="621" spans="15:17">
      <c r="O621" s="104"/>
      <c r="P621" s="104"/>
      <c r="Q621" s="104"/>
    </row>
    <row r="622" spans="15:17">
      <c r="O622" s="104"/>
      <c r="P622" s="104"/>
      <c r="Q622" s="104"/>
    </row>
    <row r="623" spans="15:17">
      <c r="O623" s="104"/>
      <c r="P623" s="104"/>
      <c r="Q623" s="104"/>
    </row>
    <row r="624" spans="15:17">
      <c r="O624" s="104"/>
      <c r="P624" s="104"/>
      <c r="Q624" s="104"/>
    </row>
    <row r="625" spans="15:17">
      <c r="O625" s="104"/>
      <c r="P625" s="104"/>
      <c r="Q625" s="104"/>
    </row>
    <row r="626" spans="15:17">
      <c r="O626" s="104"/>
      <c r="P626" s="104"/>
      <c r="Q626" s="104"/>
    </row>
    <row r="627" spans="15:17">
      <c r="O627" s="104"/>
      <c r="P627" s="104"/>
      <c r="Q627" s="104"/>
    </row>
    <row r="628" spans="15:17">
      <c r="O628" s="104"/>
      <c r="P628" s="104"/>
      <c r="Q628" s="104"/>
    </row>
    <row r="629" spans="15:17">
      <c r="O629" s="104"/>
      <c r="P629" s="104"/>
      <c r="Q629" s="104"/>
    </row>
    <row r="630" spans="15:17">
      <c r="O630" s="104"/>
      <c r="P630" s="104"/>
      <c r="Q630" s="104"/>
    </row>
    <row r="631" spans="15:17">
      <c r="O631" s="104"/>
      <c r="P631" s="104"/>
      <c r="Q631" s="104"/>
    </row>
    <row r="632" spans="15:17">
      <c r="O632" s="104"/>
      <c r="P632" s="104"/>
      <c r="Q632" s="104"/>
    </row>
    <row r="633" spans="15:17">
      <c r="O633" s="104"/>
      <c r="P633" s="104"/>
      <c r="Q633" s="104"/>
    </row>
    <row r="634" spans="15:17">
      <c r="O634" s="104"/>
      <c r="P634" s="104"/>
      <c r="Q634" s="104"/>
    </row>
    <row r="635" spans="15:17">
      <c r="O635" s="104"/>
      <c r="P635" s="104"/>
      <c r="Q635" s="104"/>
    </row>
    <row r="636" spans="15:17">
      <c r="O636" s="104"/>
      <c r="P636" s="104"/>
      <c r="Q636" s="104"/>
    </row>
    <row r="637" spans="15:17">
      <c r="O637" s="104"/>
      <c r="P637" s="104"/>
      <c r="Q637" s="104"/>
    </row>
    <row r="638" spans="15:17">
      <c r="O638" s="104"/>
      <c r="P638" s="104"/>
      <c r="Q638" s="104"/>
    </row>
    <row r="639" spans="15:17">
      <c r="O639" s="104"/>
      <c r="P639" s="104"/>
      <c r="Q639" s="104"/>
    </row>
    <row r="640" spans="15:17">
      <c r="O640" s="104"/>
      <c r="P640" s="104"/>
      <c r="Q640" s="104"/>
    </row>
    <row r="641" spans="15:17">
      <c r="O641" s="104"/>
      <c r="P641" s="104"/>
      <c r="Q641" s="104"/>
    </row>
    <row r="642" spans="15:17">
      <c r="O642" s="104"/>
      <c r="P642" s="104"/>
      <c r="Q642" s="104"/>
    </row>
    <row r="643" spans="15:17">
      <c r="O643" s="104"/>
      <c r="P643" s="104"/>
      <c r="Q643" s="104"/>
    </row>
    <row r="644" spans="15:17">
      <c r="O644" s="104"/>
      <c r="P644" s="104"/>
      <c r="Q644" s="104"/>
    </row>
    <row r="645" spans="15:17">
      <c r="O645" s="104"/>
      <c r="P645" s="104"/>
      <c r="Q645" s="104"/>
    </row>
    <row r="646" spans="15:17">
      <c r="O646" s="104"/>
      <c r="P646" s="104"/>
      <c r="Q646" s="104"/>
    </row>
    <row r="647" spans="15:17">
      <c r="O647" s="104"/>
      <c r="P647" s="104"/>
      <c r="Q647" s="104"/>
    </row>
    <row r="648" spans="15:17">
      <c r="O648" s="104"/>
      <c r="P648" s="104"/>
      <c r="Q648" s="104"/>
    </row>
    <row r="649" spans="15:17">
      <c r="O649" s="104"/>
      <c r="P649" s="104"/>
      <c r="Q649" s="104"/>
    </row>
    <row r="650" spans="15:17">
      <c r="O650" s="104"/>
      <c r="P650" s="104"/>
      <c r="Q650" s="104"/>
    </row>
    <row r="651" spans="15:17">
      <c r="O651" s="104"/>
      <c r="P651" s="104"/>
      <c r="Q651" s="104"/>
    </row>
    <row r="652" spans="15:17">
      <c r="O652" s="104"/>
      <c r="P652" s="104"/>
      <c r="Q652" s="104"/>
    </row>
    <row r="653" spans="15:17">
      <c r="O653" s="104"/>
      <c r="P653" s="104"/>
      <c r="Q653" s="104"/>
    </row>
    <row r="654" spans="15:17">
      <c r="O654" s="104"/>
      <c r="P654" s="104"/>
      <c r="Q654" s="104"/>
    </row>
    <row r="655" spans="15:17">
      <c r="O655" s="104"/>
      <c r="P655" s="104"/>
      <c r="Q655" s="104"/>
    </row>
    <row r="656" spans="15:17">
      <c r="O656" s="104"/>
      <c r="P656" s="104"/>
      <c r="Q656" s="104"/>
    </row>
    <row r="657" spans="15:17">
      <c r="O657" s="104"/>
      <c r="P657" s="104"/>
      <c r="Q657" s="104"/>
    </row>
    <row r="658" spans="15:17">
      <c r="O658" s="104"/>
      <c r="P658" s="104"/>
      <c r="Q658" s="104"/>
    </row>
    <row r="659" spans="15:17">
      <c r="O659" s="104"/>
      <c r="P659" s="104"/>
      <c r="Q659" s="104"/>
    </row>
    <row r="660" spans="15:17">
      <c r="O660" s="104"/>
      <c r="P660" s="104"/>
      <c r="Q660" s="104"/>
    </row>
    <row r="661" spans="15:17">
      <c r="O661" s="104"/>
      <c r="P661" s="104"/>
      <c r="Q661" s="104"/>
    </row>
    <row r="662" spans="15:17">
      <c r="O662" s="104"/>
      <c r="P662" s="104"/>
      <c r="Q662" s="104"/>
    </row>
    <row r="663" spans="15:17">
      <c r="O663" s="104"/>
      <c r="P663" s="104"/>
      <c r="Q663" s="104"/>
    </row>
    <row r="664" spans="15:17">
      <c r="O664" s="104"/>
      <c r="P664" s="104"/>
      <c r="Q664" s="104"/>
    </row>
    <row r="665" spans="15:17">
      <c r="O665" s="104"/>
      <c r="P665" s="104"/>
      <c r="Q665" s="104"/>
    </row>
    <row r="666" spans="15:17">
      <c r="O666" s="104"/>
      <c r="P666" s="104"/>
      <c r="Q666" s="104"/>
    </row>
    <row r="667" spans="15:17">
      <c r="O667" s="104"/>
      <c r="P667" s="104"/>
      <c r="Q667" s="104"/>
    </row>
    <row r="668" spans="15:17">
      <c r="O668" s="104"/>
      <c r="P668" s="104"/>
      <c r="Q668" s="104"/>
    </row>
    <row r="669" spans="15:17">
      <c r="O669" s="104"/>
      <c r="P669" s="104"/>
      <c r="Q669" s="104"/>
    </row>
    <row r="670" spans="15:17">
      <c r="O670" s="104"/>
      <c r="P670" s="104"/>
      <c r="Q670" s="104"/>
    </row>
    <row r="671" spans="15:17">
      <c r="O671" s="104"/>
      <c r="P671" s="104"/>
      <c r="Q671" s="104"/>
    </row>
    <row r="672" spans="15:17">
      <c r="O672" s="104"/>
      <c r="P672" s="104"/>
      <c r="Q672" s="104"/>
    </row>
    <row r="673" spans="15:17">
      <c r="O673" s="104"/>
      <c r="P673" s="104"/>
      <c r="Q673" s="104"/>
    </row>
    <row r="674" spans="15:17">
      <c r="O674" s="104"/>
      <c r="P674" s="104"/>
      <c r="Q674" s="104"/>
    </row>
    <row r="675" spans="15:17">
      <c r="O675" s="104"/>
      <c r="P675" s="104"/>
      <c r="Q675" s="104"/>
    </row>
    <row r="676" spans="15:17">
      <c r="O676" s="104"/>
      <c r="P676" s="104"/>
      <c r="Q676" s="104"/>
    </row>
    <row r="677" spans="15:17">
      <c r="O677" s="104"/>
      <c r="P677" s="104"/>
      <c r="Q677" s="104"/>
    </row>
    <row r="678" spans="15:17">
      <c r="O678" s="104"/>
      <c r="P678" s="104"/>
      <c r="Q678" s="104"/>
    </row>
    <row r="679" spans="15:17">
      <c r="O679" s="104"/>
      <c r="P679" s="104"/>
      <c r="Q679" s="104"/>
    </row>
    <row r="680" spans="15:17">
      <c r="O680" s="104"/>
      <c r="P680" s="104"/>
      <c r="Q680" s="104"/>
    </row>
    <row r="681" spans="15:17">
      <c r="O681" s="104"/>
      <c r="P681" s="104"/>
      <c r="Q681" s="104"/>
    </row>
    <row r="682" spans="15:17">
      <c r="O682" s="104"/>
      <c r="P682" s="104"/>
      <c r="Q682" s="104"/>
    </row>
    <row r="683" spans="15:17">
      <c r="O683" s="104"/>
      <c r="P683" s="104"/>
      <c r="Q683" s="104"/>
    </row>
    <row r="684" spans="15:17">
      <c r="O684" s="104"/>
      <c r="P684" s="104"/>
      <c r="Q684" s="104"/>
    </row>
    <row r="685" spans="15:17">
      <c r="O685" s="104"/>
      <c r="P685" s="104"/>
      <c r="Q685" s="104"/>
    </row>
    <row r="686" spans="15:17">
      <c r="O686" s="104"/>
      <c r="P686" s="104"/>
      <c r="Q686" s="104"/>
    </row>
    <row r="687" spans="15:17">
      <c r="O687" s="104"/>
      <c r="P687" s="104"/>
      <c r="Q687" s="104"/>
    </row>
    <row r="688" spans="15:17">
      <c r="O688" s="104"/>
      <c r="P688" s="104"/>
      <c r="Q688" s="104"/>
    </row>
    <row r="689" spans="15:17">
      <c r="O689" s="104"/>
      <c r="P689" s="104"/>
      <c r="Q689" s="104"/>
    </row>
    <row r="690" spans="15:17">
      <c r="O690" s="104"/>
      <c r="P690" s="104"/>
      <c r="Q690" s="104"/>
    </row>
    <row r="691" spans="15:17">
      <c r="O691" s="104"/>
      <c r="P691" s="104"/>
      <c r="Q691" s="104"/>
    </row>
    <row r="692" spans="15:17">
      <c r="O692" s="104"/>
      <c r="P692" s="104"/>
      <c r="Q692" s="104"/>
    </row>
    <row r="693" spans="15:17">
      <c r="O693" s="104"/>
      <c r="P693" s="104"/>
      <c r="Q693" s="104"/>
    </row>
    <row r="694" spans="15:17">
      <c r="O694" s="104"/>
      <c r="P694" s="104"/>
      <c r="Q694" s="104"/>
    </row>
    <row r="695" spans="15:17">
      <c r="O695" s="104"/>
      <c r="P695" s="104"/>
      <c r="Q695" s="104"/>
    </row>
    <row r="696" spans="15:17">
      <c r="O696" s="104"/>
      <c r="P696" s="104"/>
      <c r="Q696" s="104"/>
    </row>
    <row r="697" spans="15:17">
      <c r="O697" s="104"/>
      <c r="P697" s="104"/>
      <c r="Q697" s="104"/>
    </row>
    <row r="698" spans="15:17">
      <c r="O698" s="104"/>
      <c r="P698" s="104"/>
      <c r="Q698" s="104"/>
    </row>
    <row r="699" spans="15:17">
      <c r="O699" s="104"/>
      <c r="P699" s="104"/>
      <c r="Q699" s="104"/>
    </row>
    <row r="700" spans="15:17">
      <c r="O700" s="104"/>
      <c r="P700" s="104"/>
      <c r="Q700" s="104"/>
    </row>
    <row r="701" spans="15:17">
      <c r="O701" s="104"/>
      <c r="P701" s="104"/>
      <c r="Q701" s="104"/>
    </row>
  </sheetData>
  <sortState ref="X2:Z701">
    <sortCondition ref="Z2:Z701"/>
  </sortState>
  <dataValidations count="1">
    <dataValidation type="list" allowBlank="1" showInputMessage="1" showErrorMessage="1" error="Helytelen fafaj elnevezés!_x000a_Lásd a Használati útmutatót:_x000a_B, CS, KTT, KST, GY, KŐRIS, JUHAR, SZIL, A, EKL, NYI, ÉGER, HÁRS, HNY, FUZ, EF, FF, LF, VF" sqref="P2:P701">
      <formula1>$AN$2:$AN$20</formula1>
    </dataValidation>
  </dataValidation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15364" r:id="rId6" name="Button 4">
              <controlPr defaultSize="0" print="0" autoFill="0" autoPict="0" macro="[0]!frissít" altText="Frissít">
                <anchor moveWithCells="1" sizeWithCells="1">
                  <from>
                    <xdr:col>19</xdr:col>
                    <xdr:colOff>57150</xdr:colOff>
                    <xdr:row>0</xdr:row>
                    <xdr:rowOff>9525</xdr:rowOff>
                  </from>
                  <to>
                    <xdr:col>19</xdr:col>
                    <xdr:colOff>952500</xdr:colOff>
                    <xdr:row>1</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10"/>
  <dimension ref="A1:S77"/>
  <sheetViews>
    <sheetView workbookViewId="0">
      <pane ySplit="1" topLeftCell="A2" activePane="bottomLeft" state="frozen"/>
      <selection activeCell="E12" sqref="E12"/>
      <selection pane="bottomLeft" activeCell="E24" sqref="E24"/>
    </sheetView>
  </sheetViews>
  <sheetFormatPr defaultRowHeight="15"/>
  <cols>
    <col min="1" max="1" width="19" customWidth="1"/>
    <col min="2" max="2" width="9" bestFit="1" customWidth="1"/>
    <col min="4" max="4" width="11" style="84" customWidth="1"/>
    <col min="5" max="5" width="10.5703125" style="84" customWidth="1"/>
    <col min="6" max="6" width="12.42578125" customWidth="1"/>
    <col min="7" max="7" width="17.85546875" style="86" customWidth="1"/>
    <col min="8" max="8" width="7.5703125" style="86" customWidth="1"/>
    <col min="9" max="9" width="11.5703125" style="86" customWidth="1"/>
    <col min="10" max="11" width="3" style="86" customWidth="1"/>
    <col min="12" max="12" width="10.28515625" customWidth="1"/>
    <col min="13" max="13" width="10.28515625" style="86" customWidth="1"/>
    <col min="14" max="14" width="17.85546875" customWidth="1"/>
    <col min="15" max="15" width="7.5703125" customWidth="1"/>
    <col min="16" max="20" width="10.28515625" customWidth="1"/>
  </cols>
  <sheetData>
    <row r="1" spans="1:19" ht="30.75" thickBot="1">
      <c r="A1" s="88" t="s">
        <v>97</v>
      </c>
      <c r="B1" s="89" t="s">
        <v>42</v>
      </c>
      <c r="C1" s="88" t="s">
        <v>34</v>
      </c>
      <c r="D1" s="89" t="s">
        <v>100</v>
      </c>
      <c r="E1" s="89" t="s">
        <v>98</v>
      </c>
      <c r="G1" s="91" t="s">
        <v>104</v>
      </c>
      <c r="H1" s="92"/>
      <c r="I1" s="93" t="s">
        <v>100</v>
      </c>
      <c r="J1" s="92"/>
      <c r="K1" s="92"/>
      <c r="M1"/>
      <c r="N1" s="94" t="s">
        <v>99</v>
      </c>
      <c r="O1" s="87"/>
      <c r="P1" s="94" t="s">
        <v>100</v>
      </c>
      <c r="Q1" s="87"/>
      <c r="R1" s="87"/>
      <c r="S1" s="87"/>
    </row>
    <row r="2" spans="1:19">
      <c r="A2" t="s">
        <v>222</v>
      </c>
      <c r="B2">
        <v>1</v>
      </c>
      <c r="C2" t="s">
        <v>14</v>
      </c>
      <c r="D2" s="84">
        <v>1</v>
      </c>
      <c r="E2" s="84">
        <v>1</v>
      </c>
      <c r="G2" s="90" t="s">
        <v>97</v>
      </c>
      <c r="H2" s="90" t="s">
        <v>34</v>
      </c>
      <c r="I2" s="86">
        <v>1</v>
      </c>
      <c r="J2" s="86">
        <v>2</v>
      </c>
      <c r="K2" s="86">
        <v>3</v>
      </c>
      <c r="M2"/>
      <c r="N2" s="41" t="s">
        <v>42</v>
      </c>
      <c r="O2" s="41" t="s">
        <v>34</v>
      </c>
      <c r="P2">
        <v>1</v>
      </c>
      <c r="Q2">
        <v>2</v>
      </c>
      <c r="R2">
        <v>3</v>
      </c>
      <c r="S2" t="s">
        <v>96</v>
      </c>
    </row>
    <row r="3" spans="1:19">
      <c r="A3" t="s">
        <v>222</v>
      </c>
      <c r="B3">
        <v>2</v>
      </c>
      <c r="C3" t="s">
        <v>14</v>
      </c>
      <c r="D3" s="84">
        <v>1</v>
      </c>
      <c r="E3" s="84">
        <v>10</v>
      </c>
      <c r="G3" s="86" t="s">
        <v>222</v>
      </c>
      <c r="I3" s="86">
        <v>31</v>
      </c>
      <c r="J3" s="86">
        <v>25</v>
      </c>
      <c r="K3" s="86">
        <v>67</v>
      </c>
      <c r="M3"/>
      <c r="N3">
        <v>1</v>
      </c>
      <c r="P3" s="86">
        <v>1</v>
      </c>
      <c r="Q3" s="86"/>
      <c r="R3" s="86"/>
      <c r="S3" s="86">
        <v>1</v>
      </c>
    </row>
    <row r="4" spans="1:19">
      <c r="A4" t="s">
        <v>222</v>
      </c>
      <c r="B4">
        <v>2</v>
      </c>
      <c r="C4" t="s">
        <v>14</v>
      </c>
      <c r="D4" s="84">
        <v>2</v>
      </c>
      <c r="E4" s="84">
        <v>5</v>
      </c>
      <c r="H4" s="86" t="s">
        <v>14</v>
      </c>
      <c r="I4" s="86">
        <v>11</v>
      </c>
      <c r="J4" s="86">
        <v>12</v>
      </c>
      <c r="K4" s="86">
        <v>25</v>
      </c>
      <c r="M4"/>
      <c r="O4" t="s">
        <v>14</v>
      </c>
      <c r="P4" s="86">
        <v>1</v>
      </c>
      <c r="Q4" s="86"/>
      <c r="R4" s="86"/>
      <c r="S4" s="86">
        <v>1</v>
      </c>
    </row>
    <row r="5" spans="1:19">
      <c r="A5" t="s">
        <v>222</v>
      </c>
      <c r="B5">
        <v>3</v>
      </c>
      <c r="C5" t="s">
        <v>23</v>
      </c>
      <c r="D5" s="84">
        <v>3</v>
      </c>
      <c r="E5" s="84">
        <v>32</v>
      </c>
      <c r="H5" s="86" t="s">
        <v>23</v>
      </c>
      <c r="K5" s="86">
        <v>37</v>
      </c>
      <c r="M5"/>
      <c r="P5" s="86"/>
      <c r="Q5" s="86"/>
      <c r="R5" s="86"/>
      <c r="S5" s="86"/>
    </row>
    <row r="6" spans="1:19">
      <c r="A6" t="s">
        <v>222</v>
      </c>
      <c r="B6">
        <v>3</v>
      </c>
      <c r="C6" t="s">
        <v>22</v>
      </c>
      <c r="D6" s="84">
        <v>3</v>
      </c>
      <c r="E6" s="84">
        <v>3</v>
      </c>
      <c r="H6" s="86" t="s">
        <v>22</v>
      </c>
      <c r="I6" s="86">
        <v>20</v>
      </c>
      <c r="J6" s="86">
        <v>13</v>
      </c>
      <c r="K6" s="86">
        <v>5</v>
      </c>
      <c r="M6"/>
      <c r="N6">
        <v>2</v>
      </c>
      <c r="P6" s="86">
        <v>10</v>
      </c>
      <c r="Q6" s="86">
        <v>5</v>
      </c>
      <c r="R6" s="86"/>
      <c r="S6" s="86">
        <v>7.5</v>
      </c>
    </row>
    <row r="7" spans="1:19">
      <c r="A7" t="s">
        <v>222</v>
      </c>
      <c r="B7">
        <v>4</v>
      </c>
      <c r="C7" t="s">
        <v>23</v>
      </c>
      <c r="D7" s="84">
        <v>3</v>
      </c>
      <c r="E7" s="84">
        <v>5</v>
      </c>
      <c r="M7"/>
      <c r="O7" t="s">
        <v>14</v>
      </c>
      <c r="P7" s="86">
        <v>10</v>
      </c>
      <c r="Q7" s="86">
        <v>5</v>
      </c>
      <c r="R7" s="86"/>
      <c r="S7" s="86">
        <v>7.5</v>
      </c>
    </row>
    <row r="8" spans="1:19">
      <c r="A8" t="s">
        <v>222</v>
      </c>
      <c r="B8">
        <v>5</v>
      </c>
      <c r="C8" t="s">
        <v>14</v>
      </c>
      <c r="D8" s="84">
        <v>2</v>
      </c>
      <c r="E8" s="84">
        <v>2</v>
      </c>
      <c r="G8"/>
      <c r="H8"/>
      <c r="I8"/>
      <c r="J8"/>
      <c r="K8"/>
      <c r="M8"/>
      <c r="P8" s="86"/>
      <c r="Q8" s="86"/>
      <c r="R8" s="86"/>
      <c r="S8" s="86"/>
    </row>
    <row r="9" spans="1:19">
      <c r="A9" t="s">
        <v>222</v>
      </c>
      <c r="B9">
        <v>5</v>
      </c>
      <c r="C9" t="s">
        <v>22</v>
      </c>
      <c r="D9" s="84">
        <v>2</v>
      </c>
      <c r="E9" s="84">
        <v>3</v>
      </c>
      <c r="G9"/>
      <c r="H9"/>
      <c r="I9"/>
      <c r="J9"/>
      <c r="K9"/>
      <c r="M9"/>
      <c r="N9">
        <v>3</v>
      </c>
      <c r="P9" s="86"/>
      <c r="Q9" s="86"/>
      <c r="R9" s="86">
        <v>17.5</v>
      </c>
      <c r="S9" s="86">
        <v>17.5</v>
      </c>
    </row>
    <row r="10" spans="1:19">
      <c r="A10" t="s">
        <v>222</v>
      </c>
      <c r="B10">
        <v>6</v>
      </c>
      <c r="C10" t="s">
        <v>14</v>
      </c>
      <c r="D10" s="84">
        <v>2</v>
      </c>
      <c r="E10" s="84">
        <v>5</v>
      </c>
      <c r="G10"/>
      <c r="H10"/>
      <c r="I10"/>
      <c r="J10"/>
      <c r="K10"/>
      <c r="M10"/>
      <c r="O10" t="s">
        <v>23</v>
      </c>
      <c r="P10" s="86"/>
      <c r="Q10" s="86"/>
      <c r="R10" s="86">
        <v>32</v>
      </c>
      <c r="S10" s="86">
        <v>32</v>
      </c>
    </row>
    <row r="11" spans="1:19">
      <c r="A11" t="s">
        <v>222</v>
      </c>
      <c r="B11">
        <v>6</v>
      </c>
      <c r="C11" t="s">
        <v>14</v>
      </c>
      <c r="D11" s="84">
        <v>3</v>
      </c>
      <c r="E11" s="84">
        <v>20</v>
      </c>
      <c r="G11"/>
      <c r="H11"/>
      <c r="I11"/>
      <c r="J11"/>
      <c r="K11"/>
      <c r="M11"/>
      <c r="O11" t="s">
        <v>22</v>
      </c>
      <c r="P11" s="86"/>
      <c r="Q11" s="86"/>
      <c r="R11" s="86">
        <v>3</v>
      </c>
      <c r="S11" s="86">
        <v>3</v>
      </c>
    </row>
    <row r="12" spans="1:19">
      <c r="A12" t="s">
        <v>222</v>
      </c>
      <c r="B12">
        <v>6</v>
      </c>
      <c r="C12" t="s">
        <v>14</v>
      </c>
      <c r="D12" s="84">
        <v>3</v>
      </c>
      <c r="E12" s="84">
        <v>5</v>
      </c>
      <c r="G12"/>
      <c r="H12"/>
      <c r="I12"/>
      <c r="J12"/>
      <c r="K12"/>
      <c r="M12"/>
      <c r="P12" s="86"/>
      <c r="Q12" s="86"/>
      <c r="R12" s="86"/>
      <c r="S12" s="86"/>
    </row>
    <row r="13" spans="1:19">
      <c r="A13" t="s">
        <v>222</v>
      </c>
      <c r="B13">
        <v>7</v>
      </c>
      <c r="C13" t="s">
        <v>22</v>
      </c>
      <c r="D13" s="84">
        <v>3</v>
      </c>
      <c r="E13" s="84">
        <v>2</v>
      </c>
      <c r="G13"/>
      <c r="H13"/>
      <c r="I13"/>
      <c r="J13"/>
      <c r="K13"/>
      <c r="M13"/>
      <c r="N13">
        <v>4</v>
      </c>
      <c r="P13" s="86"/>
      <c r="Q13" s="86"/>
      <c r="R13" s="86">
        <v>5</v>
      </c>
      <c r="S13" s="86">
        <v>5</v>
      </c>
    </row>
    <row r="14" spans="1:19">
      <c r="A14" t="s">
        <v>222</v>
      </c>
      <c r="B14">
        <v>7</v>
      </c>
      <c r="C14" t="s">
        <v>22</v>
      </c>
      <c r="D14" s="84">
        <v>2</v>
      </c>
      <c r="E14" s="84">
        <v>10</v>
      </c>
      <c r="G14"/>
      <c r="H14"/>
      <c r="I14"/>
      <c r="J14"/>
      <c r="K14"/>
      <c r="M14"/>
      <c r="O14" t="s">
        <v>23</v>
      </c>
      <c r="P14" s="86"/>
      <c r="Q14" s="86"/>
      <c r="R14" s="86">
        <v>5</v>
      </c>
      <c r="S14" s="86">
        <v>5</v>
      </c>
    </row>
    <row r="15" spans="1:19">
      <c r="A15" t="s">
        <v>222</v>
      </c>
      <c r="B15">
        <v>7</v>
      </c>
      <c r="C15" t="s">
        <v>22</v>
      </c>
      <c r="D15" s="84">
        <v>1</v>
      </c>
      <c r="E15" s="84">
        <v>20</v>
      </c>
      <c r="G15"/>
      <c r="H15"/>
      <c r="I15"/>
      <c r="J15"/>
      <c r="K15"/>
      <c r="M15"/>
      <c r="P15" s="86"/>
      <c r="Q15" s="86"/>
      <c r="R15" s="86"/>
      <c r="S15" s="86"/>
    </row>
    <row r="16" spans="1:19">
      <c r="G16"/>
      <c r="H16"/>
      <c r="I16"/>
      <c r="J16"/>
      <c r="K16"/>
      <c r="M16"/>
      <c r="N16">
        <v>5</v>
      </c>
      <c r="P16" s="86"/>
      <c r="Q16" s="86">
        <v>2.5</v>
      </c>
      <c r="R16" s="86"/>
      <c r="S16" s="86">
        <v>2.5</v>
      </c>
    </row>
    <row r="17" spans="7:19">
      <c r="G17"/>
      <c r="H17"/>
      <c r="I17"/>
      <c r="J17"/>
      <c r="K17"/>
      <c r="M17"/>
      <c r="O17" t="s">
        <v>14</v>
      </c>
      <c r="P17" s="86"/>
      <c r="Q17" s="86">
        <v>2</v>
      </c>
      <c r="R17" s="86"/>
      <c r="S17" s="86">
        <v>2</v>
      </c>
    </row>
    <row r="18" spans="7:19">
      <c r="G18"/>
      <c r="H18"/>
      <c r="I18"/>
      <c r="J18"/>
      <c r="K18"/>
      <c r="M18"/>
      <c r="O18" t="s">
        <v>22</v>
      </c>
      <c r="P18" s="86"/>
      <c r="Q18" s="86">
        <v>3</v>
      </c>
      <c r="R18" s="86"/>
      <c r="S18" s="86">
        <v>3</v>
      </c>
    </row>
    <row r="19" spans="7:19">
      <c r="G19"/>
      <c r="H19"/>
      <c r="I19"/>
      <c r="J19"/>
      <c r="K19"/>
      <c r="M19"/>
      <c r="P19" s="86"/>
      <c r="Q19" s="86"/>
      <c r="R19" s="86"/>
      <c r="S19" s="86"/>
    </row>
    <row r="20" spans="7:19">
      <c r="G20"/>
      <c r="H20"/>
      <c r="I20"/>
      <c r="J20"/>
      <c r="K20"/>
      <c r="M20"/>
      <c r="N20">
        <v>6</v>
      </c>
      <c r="P20" s="86"/>
      <c r="Q20" s="86">
        <v>5</v>
      </c>
      <c r="R20" s="86">
        <v>12.5</v>
      </c>
      <c r="S20" s="86">
        <v>10</v>
      </c>
    </row>
    <row r="21" spans="7:19">
      <c r="G21"/>
      <c r="H21"/>
      <c r="I21"/>
      <c r="J21"/>
      <c r="K21"/>
      <c r="M21"/>
      <c r="O21" t="s">
        <v>14</v>
      </c>
      <c r="P21" s="86"/>
      <c r="Q21" s="86">
        <v>5</v>
      </c>
      <c r="R21" s="86">
        <v>12.5</v>
      </c>
      <c r="S21" s="86">
        <v>10</v>
      </c>
    </row>
    <row r="22" spans="7:19">
      <c r="G22"/>
      <c r="H22"/>
      <c r="I22"/>
      <c r="J22"/>
      <c r="K22"/>
      <c r="M22"/>
      <c r="P22" s="86"/>
      <c r="Q22" s="86"/>
      <c r="R22" s="86"/>
      <c r="S22" s="86"/>
    </row>
    <row r="23" spans="7:19">
      <c r="G23"/>
      <c r="H23"/>
      <c r="I23"/>
      <c r="J23"/>
      <c r="K23"/>
      <c r="M23"/>
      <c r="N23">
        <v>7</v>
      </c>
      <c r="P23" s="86">
        <v>20</v>
      </c>
      <c r="Q23" s="86">
        <v>10</v>
      </c>
      <c r="R23" s="86">
        <v>2</v>
      </c>
      <c r="S23" s="86">
        <v>10.666666666666666</v>
      </c>
    </row>
    <row r="24" spans="7:19">
      <c r="G24"/>
      <c r="H24"/>
      <c r="I24"/>
      <c r="J24"/>
      <c r="K24"/>
      <c r="M24"/>
      <c r="O24" t="s">
        <v>22</v>
      </c>
      <c r="P24" s="86">
        <v>20</v>
      </c>
      <c r="Q24" s="86">
        <v>10</v>
      </c>
      <c r="R24" s="86">
        <v>2</v>
      </c>
      <c r="S24" s="86">
        <v>10.666666666666666</v>
      </c>
    </row>
    <row r="25" spans="7:19">
      <c r="G25"/>
      <c r="H25"/>
      <c r="I25"/>
      <c r="J25"/>
      <c r="K25"/>
      <c r="M25"/>
      <c r="P25" s="86"/>
      <c r="Q25" s="86"/>
      <c r="R25" s="86"/>
      <c r="S25" s="86"/>
    </row>
    <row r="26" spans="7:19">
      <c r="G26"/>
      <c r="H26"/>
      <c r="I26"/>
      <c r="J26"/>
      <c r="K26"/>
      <c r="M26"/>
      <c r="N26" t="s">
        <v>96</v>
      </c>
      <c r="P26" s="86">
        <v>10.333333333333334</v>
      </c>
      <c r="Q26" s="86">
        <v>5</v>
      </c>
      <c r="R26" s="86">
        <v>11.166666666666666</v>
      </c>
      <c r="S26" s="86">
        <v>8.7857142857142865</v>
      </c>
    </row>
    <row r="27" spans="7:19">
      <c r="G27"/>
      <c r="H27"/>
      <c r="I27"/>
      <c r="J27"/>
      <c r="K27"/>
      <c r="M27"/>
    </row>
    <row r="28" spans="7:19">
      <c r="G28"/>
      <c r="H28"/>
      <c r="I28"/>
      <c r="J28"/>
      <c r="K28"/>
      <c r="M28"/>
    </row>
    <row r="29" spans="7:19">
      <c r="G29"/>
      <c r="H29"/>
      <c r="I29"/>
      <c r="J29"/>
      <c r="K29"/>
      <c r="M29"/>
    </row>
    <row r="30" spans="7:19">
      <c r="G30"/>
      <c r="H30"/>
      <c r="I30"/>
      <c r="J30"/>
      <c r="K30"/>
      <c r="M30"/>
    </row>
    <row r="31" spans="7:19">
      <c r="G31"/>
      <c r="H31"/>
      <c r="I31"/>
      <c r="J31"/>
      <c r="K31"/>
      <c r="M31"/>
    </row>
    <row r="32" spans="7:19">
      <c r="G32"/>
      <c r="H32"/>
      <c r="I32"/>
      <c r="J32"/>
      <c r="K32"/>
      <c r="M32"/>
    </row>
    <row r="33" spans="7:13">
      <c r="G33"/>
      <c r="H33"/>
      <c r="I33"/>
      <c r="J33"/>
      <c r="K33"/>
      <c r="M33"/>
    </row>
    <row r="34" spans="7:13">
      <c r="G34"/>
      <c r="H34"/>
      <c r="I34"/>
      <c r="J34"/>
      <c r="K34"/>
      <c r="M34"/>
    </row>
    <row r="35" spans="7:13">
      <c r="G35"/>
      <c r="H35"/>
      <c r="I35"/>
      <c r="J35"/>
      <c r="K35"/>
      <c r="M35"/>
    </row>
    <row r="36" spans="7:13">
      <c r="G36"/>
      <c r="H36"/>
      <c r="I36"/>
      <c r="J36"/>
      <c r="K36"/>
      <c r="M36"/>
    </row>
    <row r="37" spans="7:13">
      <c r="G37"/>
      <c r="H37"/>
      <c r="I37"/>
      <c r="J37"/>
      <c r="K37"/>
      <c r="M37"/>
    </row>
    <row r="38" spans="7:13">
      <c r="G38"/>
      <c r="H38"/>
      <c r="I38"/>
      <c r="J38"/>
      <c r="K38"/>
      <c r="M38"/>
    </row>
    <row r="39" spans="7:13">
      <c r="G39"/>
      <c r="H39"/>
      <c r="I39"/>
      <c r="J39"/>
      <c r="K39"/>
      <c r="M39"/>
    </row>
    <row r="40" spans="7:13">
      <c r="G40"/>
      <c r="H40"/>
      <c r="I40"/>
      <c r="J40"/>
      <c r="K40"/>
      <c r="M40"/>
    </row>
    <row r="41" spans="7:13">
      <c r="G41"/>
      <c r="H41"/>
      <c r="I41"/>
      <c r="J41"/>
      <c r="K41"/>
      <c r="M41"/>
    </row>
    <row r="42" spans="7:13">
      <c r="G42"/>
      <c r="H42"/>
      <c r="I42"/>
      <c r="J42"/>
      <c r="K42"/>
      <c r="M42"/>
    </row>
    <row r="43" spans="7:13">
      <c r="G43"/>
      <c r="H43"/>
      <c r="I43"/>
      <c r="J43"/>
      <c r="K43"/>
      <c r="M43"/>
    </row>
    <row r="44" spans="7:13">
      <c r="G44"/>
      <c r="H44"/>
      <c r="I44"/>
      <c r="J44"/>
      <c r="K44"/>
      <c r="M44"/>
    </row>
    <row r="45" spans="7:13">
      <c r="G45"/>
      <c r="H45"/>
      <c r="I45"/>
      <c r="J45"/>
      <c r="K45"/>
      <c r="M45"/>
    </row>
    <row r="46" spans="7:13">
      <c r="G46"/>
      <c r="H46"/>
      <c r="I46"/>
      <c r="J46"/>
      <c r="K46"/>
      <c r="M46"/>
    </row>
    <row r="47" spans="7:13">
      <c r="G47"/>
      <c r="H47"/>
      <c r="I47"/>
      <c r="J47"/>
      <c r="K47"/>
      <c r="M47"/>
    </row>
    <row r="48" spans="7:13">
      <c r="G48"/>
      <c r="H48"/>
      <c r="I48"/>
      <c r="J48"/>
      <c r="K48"/>
      <c r="M48"/>
    </row>
    <row r="49" spans="7:13">
      <c r="G49"/>
      <c r="H49"/>
      <c r="I49"/>
      <c r="J49"/>
      <c r="K49"/>
      <c r="M49"/>
    </row>
    <row r="50" spans="7:13">
      <c r="G50"/>
      <c r="H50"/>
      <c r="I50"/>
      <c r="J50"/>
      <c r="K50"/>
      <c r="M50"/>
    </row>
    <row r="51" spans="7:13">
      <c r="G51"/>
      <c r="H51"/>
      <c r="I51"/>
      <c r="J51"/>
      <c r="K51"/>
      <c r="M51"/>
    </row>
    <row r="52" spans="7:13">
      <c r="G52"/>
      <c r="H52"/>
      <c r="I52"/>
      <c r="J52"/>
      <c r="K52"/>
      <c r="M52"/>
    </row>
    <row r="53" spans="7:13">
      <c r="G53"/>
      <c r="H53"/>
      <c r="I53"/>
      <c r="J53"/>
      <c r="K53"/>
      <c r="M53"/>
    </row>
    <row r="54" spans="7:13">
      <c r="G54"/>
      <c r="H54"/>
      <c r="I54"/>
      <c r="J54"/>
      <c r="K54"/>
      <c r="M54"/>
    </row>
    <row r="55" spans="7:13">
      <c r="G55"/>
      <c r="H55"/>
      <c r="I55"/>
      <c r="J55"/>
      <c r="K55"/>
      <c r="M55"/>
    </row>
    <row r="56" spans="7:13">
      <c r="G56"/>
      <c r="H56"/>
      <c r="I56"/>
      <c r="J56"/>
      <c r="K56"/>
      <c r="M56"/>
    </row>
    <row r="57" spans="7:13">
      <c r="G57"/>
      <c r="H57"/>
      <c r="I57"/>
      <c r="J57"/>
      <c r="K57"/>
      <c r="M57"/>
    </row>
    <row r="58" spans="7:13">
      <c r="G58"/>
      <c r="H58"/>
      <c r="I58"/>
      <c r="J58"/>
      <c r="K58"/>
      <c r="M58"/>
    </row>
    <row r="59" spans="7:13">
      <c r="G59"/>
      <c r="H59"/>
      <c r="I59"/>
      <c r="J59"/>
      <c r="K59"/>
      <c r="M59"/>
    </row>
    <row r="60" spans="7:13">
      <c r="G60"/>
      <c r="H60"/>
      <c r="I60"/>
      <c r="J60"/>
      <c r="K60"/>
      <c r="M60"/>
    </row>
    <row r="61" spans="7:13">
      <c r="G61"/>
      <c r="H61"/>
      <c r="I61"/>
      <c r="J61"/>
      <c r="K61"/>
      <c r="M61"/>
    </row>
    <row r="62" spans="7:13">
      <c r="G62"/>
      <c r="H62"/>
      <c r="I62"/>
      <c r="J62"/>
      <c r="K62"/>
      <c r="M62"/>
    </row>
    <row r="63" spans="7:13">
      <c r="G63"/>
      <c r="H63"/>
      <c r="I63"/>
      <c r="J63"/>
      <c r="K63"/>
      <c r="M63"/>
    </row>
    <row r="64" spans="7:13">
      <c r="G64"/>
      <c r="H64"/>
      <c r="I64"/>
      <c r="J64"/>
      <c r="K64"/>
      <c r="M64"/>
    </row>
    <row r="65" spans="7:13">
      <c r="G65"/>
      <c r="H65"/>
      <c r="I65"/>
      <c r="J65"/>
      <c r="K65"/>
      <c r="M65"/>
    </row>
    <row r="66" spans="7:13">
      <c r="G66"/>
      <c r="H66"/>
      <c r="I66"/>
      <c r="J66"/>
      <c r="K66"/>
      <c r="M66"/>
    </row>
    <row r="67" spans="7:13">
      <c r="G67"/>
      <c r="H67"/>
      <c r="I67"/>
      <c r="J67"/>
      <c r="K67"/>
      <c r="M67"/>
    </row>
    <row r="68" spans="7:13">
      <c r="G68"/>
      <c r="H68"/>
      <c r="I68"/>
      <c r="J68"/>
      <c r="K68"/>
      <c r="M68"/>
    </row>
    <row r="69" spans="7:13">
      <c r="G69"/>
      <c r="H69"/>
      <c r="I69"/>
      <c r="J69"/>
      <c r="K69"/>
    </row>
    <row r="70" spans="7:13">
      <c r="G70"/>
      <c r="H70"/>
      <c r="I70"/>
      <c r="J70"/>
      <c r="K70"/>
    </row>
    <row r="71" spans="7:13">
      <c r="G71"/>
      <c r="H71"/>
      <c r="I71"/>
      <c r="J71"/>
      <c r="K71"/>
    </row>
    <row r="72" spans="7:13">
      <c r="G72"/>
      <c r="H72"/>
      <c r="I72"/>
      <c r="J72"/>
      <c r="K72"/>
    </row>
    <row r="73" spans="7:13">
      <c r="G73"/>
      <c r="H73"/>
      <c r="I73"/>
      <c r="J73"/>
      <c r="K73"/>
    </row>
    <row r="74" spans="7:13">
      <c r="G74"/>
      <c r="H74"/>
      <c r="I74"/>
      <c r="J74"/>
      <c r="K74"/>
    </row>
    <row r="75" spans="7:13">
      <c r="G75"/>
      <c r="H75"/>
      <c r="I75"/>
      <c r="J75"/>
      <c r="K75"/>
    </row>
    <row r="76" spans="7:13">
      <c r="G76"/>
      <c r="H76"/>
      <c r="I76"/>
      <c r="J76"/>
      <c r="K76"/>
    </row>
    <row r="77" spans="7:13">
      <c r="G77"/>
      <c r="H77"/>
      <c r="I77"/>
      <c r="J77"/>
      <c r="K77"/>
    </row>
  </sheetData>
  <autoFilter ref="A1:E255"/>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19459" r:id="rId5" name="Button 3">
              <controlPr defaultSize="0" print="0" autoFill="0" autoPict="0" macro="[0]!frissit2">
                <anchor moveWithCells="1" sizeWithCells="1">
                  <from>
                    <xdr:col>5</xdr:col>
                    <xdr:colOff>76200</xdr:colOff>
                    <xdr:row>0</xdr:row>
                    <xdr:rowOff>95250</xdr:rowOff>
                  </from>
                  <to>
                    <xdr:col>5</xdr:col>
                    <xdr:colOff>781050</xdr:colOff>
                    <xdr:row>0</xdr:row>
                    <xdr:rowOff>342900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11">
    <pageSetUpPr fitToPage="1"/>
  </sheetPr>
  <dimension ref="A1:W111"/>
  <sheetViews>
    <sheetView showZeros="0" topLeftCell="A21" zoomScale="90" zoomScaleNormal="90" zoomScalePageLayoutView="30" workbookViewId="0">
      <selection activeCell="D5" sqref="D5"/>
    </sheetView>
  </sheetViews>
  <sheetFormatPr defaultRowHeight="15.75"/>
  <cols>
    <col min="1" max="1" width="19.140625" customWidth="1"/>
    <col min="2" max="2" width="12" customWidth="1"/>
    <col min="3" max="3" width="13.28515625" style="8" customWidth="1"/>
    <col min="4" max="4" width="11" customWidth="1"/>
    <col min="5" max="5" width="10.140625" customWidth="1"/>
    <col min="6" max="6" width="9.7109375" customWidth="1"/>
    <col min="7" max="7" width="10.140625" customWidth="1"/>
    <col min="8" max="8" width="9.7109375" customWidth="1"/>
    <col min="9" max="9" width="10.140625" customWidth="1"/>
    <col min="10" max="10" width="9.7109375" customWidth="1"/>
    <col min="11" max="11" width="10.140625" customWidth="1"/>
    <col min="12" max="12" width="9.7109375" customWidth="1"/>
    <col min="13" max="13" width="10.140625" customWidth="1"/>
    <col min="14" max="14" width="9.7109375" customWidth="1"/>
    <col min="15" max="15" width="10.140625" customWidth="1"/>
    <col min="16" max="16" width="9.7109375" customWidth="1"/>
    <col min="17" max="17" width="10.140625" customWidth="1"/>
    <col min="18" max="18" width="9.7109375" customWidth="1"/>
    <col min="19" max="19" width="10.140625" customWidth="1"/>
    <col min="20" max="20" width="9.7109375" customWidth="1"/>
    <col min="21" max="21" width="10.140625" customWidth="1"/>
    <col min="22" max="23" width="12.7109375" customWidth="1"/>
    <col min="37" max="38" width="9.140625" customWidth="1"/>
    <col min="39" max="39" width="14.7109375" bestFit="1" customWidth="1"/>
    <col min="40" max="45" width="9.140625" customWidth="1"/>
    <col min="46" max="46" width="12.5703125" customWidth="1"/>
    <col min="47" max="53" width="9.140625" customWidth="1"/>
  </cols>
  <sheetData>
    <row r="1" spans="1:22" ht="21.75" thickBot="1">
      <c r="B1" s="341" t="s">
        <v>91</v>
      </c>
      <c r="C1" s="341"/>
      <c r="D1" s="342" t="str">
        <f>Alapadat!B1</f>
        <v>Pilisszentlászló 24 G</v>
      </c>
      <c r="E1" s="343"/>
      <c r="F1" s="343"/>
      <c r="G1" s="343"/>
      <c r="H1" s="344"/>
      <c r="I1" s="3"/>
      <c r="J1" s="3"/>
      <c r="K1" s="3"/>
      <c r="L1" s="3"/>
      <c r="N1" s="5"/>
      <c r="O1" s="1"/>
      <c r="P1" s="1"/>
      <c r="Q1" s="1"/>
    </row>
    <row r="2" spans="1:22" ht="21.75" thickBot="1">
      <c r="B2" s="341" t="s">
        <v>92</v>
      </c>
      <c r="C2" s="341"/>
      <c r="D2" s="345">
        <f>Alapadat!B2</f>
        <v>44405</v>
      </c>
      <c r="E2" s="346"/>
      <c r="F2" s="346"/>
      <c r="G2" s="346"/>
      <c r="H2" s="347"/>
      <c r="I2" s="3"/>
      <c r="J2" s="3"/>
      <c r="L2" s="3"/>
      <c r="N2" s="5"/>
      <c r="O2" s="1"/>
      <c r="P2" s="1"/>
      <c r="Q2" s="1"/>
      <c r="V2" s="3"/>
    </row>
    <row r="3" spans="1:22" ht="20.25" customHeight="1" thickBot="1">
      <c r="B3" s="339" t="s">
        <v>191</v>
      </c>
      <c r="C3" s="340"/>
      <c r="D3" s="267">
        <f>Alapadat!B3</f>
        <v>2</v>
      </c>
      <c r="E3" s="264"/>
      <c r="F3" s="264"/>
      <c r="G3" s="264"/>
      <c r="H3" s="264"/>
      <c r="I3" s="240"/>
      <c r="J3" s="3"/>
      <c r="K3" s="3"/>
      <c r="L3" s="3"/>
      <c r="N3" s="5"/>
      <c r="O3" s="1"/>
      <c r="P3" s="1"/>
      <c r="Q3" s="1"/>
    </row>
    <row r="4" spans="1:22" ht="20.25" customHeight="1" thickBot="1">
      <c r="B4" s="337" t="s">
        <v>192</v>
      </c>
      <c r="C4" s="338"/>
      <c r="D4" s="267">
        <f>Alapadat!B4</f>
        <v>17</v>
      </c>
      <c r="E4" s="265"/>
      <c r="F4" s="265"/>
      <c r="G4" s="265"/>
      <c r="H4" s="265"/>
      <c r="I4" s="240"/>
      <c r="J4" s="3"/>
      <c r="K4" s="3"/>
      <c r="L4" s="3"/>
      <c r="N4" s="5"/>
      <c r="O4" s="1"/>
      <c r="P4" s="1"/>
      <c r="Q4" s="1"/>
    </row>
    <row r="5" spans="1:22" ht="21.75" thickBot="1">
      <c r="A5" s="339" t="s">
        <v>194</v>
      </c>
      <c r="B5" s="339"/>
      <c r="C5" s="340"/>
      <c r="D5" s="268">
        <f>'Utánpótlás I'!K1</f>
        <v>7</v>
      </c>
      <c r="E5" s="266"/>
      <c r="F5" s="266"/>
      <c r="G5" s="266"/>
      <c r="H5" s="266"/>
      <c r="J5" s="3"/>
      <c r="K5" s="3"/>
      <c r="L5" s="3"/>
      <c r="M5" s="5"/>
      <c r="N5" s="5"/>
      <c r="O5" s="1"/>
      <c r="P5" s="1"/>
      <c r="Q5" s="1"/>
    </row>
    <row r="6" spans="1:22" ht="21">
      <c r="A6" s="238"/>
      <c r="B6" s="238"/>
      <c r="C6" s="245"/>
      <c r="D6" s="241"/>
      <c r="E6" s="242"/>
      <c r="F6" s="242"/>
      <c r="G6" s="242"/>
      <c r="H6" s="242"/>
      <c r="J6" s="3"/>
      <c r="K6" s="3"/>
      <c r="L6" s="3"/>
      <c r="M6" s="5"/>
      <c r="N6" s="5"/>
      <c r="O6" s="1"/>
      <c r="P6" s="1"/>
      <c r="Q6" s="1"/>
    </row>
    <row r="7" spans="1:22" ht="21.75" thickBot="1">
      <c r="A7" s="238"/>
      <c r="B7" s="238"/>
      <c r="C7" s="245"/>
      <c r="D7" s="241"/>
      <c r="E7" s="242"/>
      <c r="F7" s="242"/>
      <c r="G7" s="242"/>
      <c r="H7" s="242"/>
      <c r="J7" s="3"/>
      <c r="K7" s="3"/>
      <c r="L7" s="3"/>
      <c r="M7" s="5"/>
      <c r="N7" s="5"/>
      <c r="O7" s="1"/>
      <c r="P7" s="1"/>
      <c r="Q7" s="1"/>
    </row>
    <row r="8" spans="1:22" ht="21.75" thickBot="1">
      <c r="A8" s="238"/>
      <c r="B8" s="238"/>
      <c r="C8" s="245"/>
      <c r="D8" s="307" t="s">
        <v>203</v>
      </c>
      <c r="E8" s="307"/>
      <c r="F8" s="307"/>
      <c r="G8" s="307"/>
      <c r="H8" s="307"/>
      <c r="I8" s="307"/>
      <c r="J8" s="307"/>
      <c r="K8" s="307"/>
      <c r="L8" s="307"/>
      <c r="M8" s="308" t="s">
        <v>202</v>
      </c>
      <c r="N8" s="5"/>
      <c r="O8" s="1"/>
      <c r="P8" s="1"/>
      <c r="Q8" s="1"/>
    </row>
    <row r="9" spans="1:22" ht="21.75" thickBot="1">
      <c r="A9" s="238"/>
      <c r="B9" s="238"/>
      <c r="C9" s="245"/>
      <c r="D9" s="246" t="str">
        <f>Alapadat!E2</f>
        <v>KTT</v>
      </c>
      <c r="E9" s="246" t="str">
        <f>Alapadat!F2</f>
        <v>B</v>
      </c>
      <c r="F9" s="246" t="str">
        <f>Alapadat!G2</f>
        <v>GY</v>
      </c>
      <c r="G9" s="246" t="str">
        <f>Alapadat!H2</f>
        <v>KŐRIS</v>
      </c>
      <c r="H9" s="246" t="str">
        <f>Alapadat!I2</f>
        <v>SZIL</v>
      </c>
      <c r="I9" s="246" t="str">
        <f>Alapadat!J2</f>
        <v>NYI</v>
      </c>
      <c r="J9" s="246" t="str">
        <f>Alapadat!K2</f>
        <v>JUHAR</v>
      </c>
      <c r="K9" s="246" t="str">
        <f>Alapadat!L2</f>
        <v>EKL</v>
      </c>
      <c r="L9" s="246" t="str">
        <f>Alapadat!M2</f>
        <v>VF</v>
      </c>
      <c r="M9" s="308"/>
      <c r="N9" s="5"/>
      <c r="O9" s="1"/>
      <c r="P9" s="1"/>
      <c r="Q9" s="1"/>
    </row>
    <row r="10" spans="1:22" ht="21.75" thickBot="1">
      <c r="A10" s="238"/>
      <c r="B10" s="238"/>
      <c r="C10" s="245"/>
      <c r="D10" s="241"/>
      <c r="E10" s="242"/>
      <c r="F10" s="242"/>
      <c r="G10" s="242"/>
      <c r="H10" s="242"/>
      <c r="J10" s="3"/>
      <c r="K10" s="3"/>
      <c r="L10" s="3"/>
      <c r="M10" s="5"/>
      <c r="N10" s="5"/>
      <c r="O10" s="1"/>
      <c r="P10" s="1"/>
      <c r="Q10" s="1"/>
    </row>
    <row r="11" spans="1:22" ht="24" thickBot="1">
      <c r="A11" s="309" t="s">
        <v>204</v>
      </c>
      <c r="B11" s="309"/>
      <c r="C11" s="309"/>
      <c r="D11" s="249">
        <f>Alapadat!Q6</f>
        <v>8.9411764705882355</v>
      </c>
      <c r="E11" s="249">
        <f>Alapadat!R6</f>
        <v>4.4705882352941178</v>
      </c>
      <c r="F11" s="249">
        <f>Alapadat!S6</f>
        <v>7.7647058823529411</v>
      </c>
      <c r="G11" s="249">
        <f>Alapadat!T6</f>
        <v>2.3529411764705883</v>
      </c>
      <c r="H11" s="249">
        <f>Alapadat!U6</f>
        <v>0.82352941176470584</v>
      </c>
      <c r="I11" s="249">
        <f>Alapadat!V6</f>
        <v>0.82352941176470584</v>
      </c>
      <c r="J11" s="249">
        <f>Alapadat!W6</f>
        <v>2.8235294117647061</v>
      </c>
      <c r="K11" s="249">
        <f>Alapadat!X6</f>
        <v>2.2352941176470589</v>
      </c>
      <c r="L11" s="250">
        <f>Alapadat!Y6</f>
        <v>0.47058823529411764</v>
      </c>
      <c r="M11" s="251">
        <f>Alapadat!Z6</f>
        <v>30.705882352941174</v>
      </c>
      <c r="N11" s="5"/>
      <c r="O11" s="1"/>
      <c r="P11" s="1"/>
      <c r="Q11" s="1"/>
    </row>
    <row r="12" spans="1:22" ht="21">
      <c r="A12" s="257"/>
      <c r="B12" s="257"/>
      <c r="C12" s="257" t="s">
        <v>211</v>
      </c>
      <c r="D12" s="258">
        <f>D11/$M$11</f>
        <v>0.29118773946360155</v>
      </c>
      <c r="E12" s="258">
        <f t="shared" ref="E12:L12" si="0">E11/$M$11</f>
        <v>0.14559386973180077</v>
      </c>
      <c r="F12" s="258">
        <f t="shared" si="0"/>
        <v>0.25287356321839083</v>
      </c>
      <c r="G12" s="258">
        <f t="shared" si="0"/>
        <v>7.6628352490421464E-2</v>
      </c>
      <c r="H12" s="258">
        <f t="shared" si="0"/>
        <v>2.681992337164751E-2</v>
      </c>
      <c r="I12" s="258">
        <f t="shared" si="0"/>
        <v>2.681992337164751E-2</v>
      </c>
      <c r="J12" s="258">
        <f t="shared" si="0"/>
        <v>9.195402298850576E-2</v>
      </c>
      <c r="K12" s="258">
        <f t="shared" si="0"/>
        <v>7.2796934865900387E-2</v>
      </c>
      <c r="L12" s="258">
        <f t="shared" si="0"/>
        <v>1.5325670498084292E-2</v>
      </c>
      <c r="M12" s="247"/>
      <c r="N12" s="5"/>
      <c r="O12" s="1"/>
      <c r="P12" s="1"/>
      <c r="Q12" s="1"/>
    </row>
    <row r="13" spans="1:22" ht="21">
      <c r="A13" s="238"/>
      <c r="B13" s="238"/>
      <c r="C13" s="245"/>
      <c r="D13" s="241"/>
      <c r="E13" s="242"/>
      <c r="F13" s="242"/>
      <c r="G13" s="242"/>
      <c r="H13" s="242"/>
      <c r="J13" s="3"/>
      <c r="K13" s="3"/>
      <c r="L13" s="3"/>
      <c r="M13" s="5"/>
      <c r="N13" s="5"/>
      <c r="O13" s="1"/>
      <c r="P13" s="1"/>
      <c r="Q13" s="1"/>
    </row>
    <row r="14" spans="1:22" ht="21">
      <c r="A14" s="309" t="s">
        <v>205</v>
      </c>
      <c r="B14" s="309"/>
      <c r="C14" s="309"/>
      <c r="D14" s="241"/>
      <c r="E14" s="242"/>
      <c r="F14" s="242"/>
      <c r="G14" s="242"/>
      <c r="H14" s="242"/>
      <c r="J14" s="3"/>
      <c r="K14" s="3"/>
      <c r="L14" s="3"/>
      <c r="M14" s="5"/>
      <c r="N14" s="5"/>
      <c r="O14" s="1"/>
      <c r="P14" s="1"/>
      <c r="Q14" s="1"/>
    </row>
    <row r="15" spans="1:22" ht="24">
      <c r="A15" s="238"/>
      <c r="B15" s="238"/>
      <c r="C15" s="238" t="s">
        <v>206</v>
      </c>
      <c r="D15" s="252">
        <f>Alapadat!Q3</f>
        <v>23</v>
      </c>
      <c r="E15" s="252">
        <f>Alapadat!R3</f>
        <v>23</v>
      </c>
      <c r="F15" s="252">
        <f>Alapadat!S3</f>
        <v>20</v>
      </c>
      <c r="G15" s="252">
        <f>Alapadat!T3</f>
        <v>21</v>
      </c>
      <c r="H15" s="252">
        <f>Alapadat!U3</f>
        <v>21</v>
      </c>
      <c r="I15" s="252">
        <f>Alapadat!V3</f>
        <v>22</v>
      </c>
      <c r="J15" s="252">
        <f>Alapadat!W3</f>
        <v>21</v>
      </c>
      <c r="K15" s="252">
        <f>Alapadat!X3</f>
        <v>21</v>
      </c>
      <c r="L15" s="252">
        <f>Alapadat!Y3</f>
        <v>23</v>
      </c>
      <c r="M15" s="5"/>
      <c r="N15" s="5"/>
      <c r="O15" s="1"/>
      <c r="P15" s="1"/>
      <c r="Q15" s="1"/>
    </row>
    <row r="16" spans="1:22" ht="24">
      <c r="A16" s="238"/>
      <c r="B16" s="238"/>
      <c r="C16" s="238" t="s">
        <v>207</v>
      </c>
      <c r="D16" s="252">
        <f>Alapadat!Q4</f>
        <v>32</v>
      </c>
      <c r="E16" s="252">
        <f>Alapadat!R4</f>
        <v>34</v>
      </c>
      <c r="F16" s="252">
        <f>Alapadat!S4</f>
        <v>25</v>
      </c>
      <c r="G16" s="252">
        <f>Alapadat!T4</f>
        <v>30</v>
      </c>
      <c r="H16" s="252">
        <f>Alapadat!U4</f>
        <v>30</v>
      </c>
      <c r="I16" s="252">
        <f>Alapadat!V4</f>
        <v>32</v>
      </c>
      <c r="J16" s="252">
        <f>Alapadat!W4</f>
        <v>30</v>
      </c>
      <c r="K16" s="252">
        <f>Alapadat!X4</f>
        <v>30</v>
      </c>
      <c r="L16" s="252">
        <f>Alapadat!Y4</f>
        <v>35</v>
      </c>
      <c r="M16" s="5"/>
      <c r="N16" s="5"/>
      <c r="O16" s="1"/>
      <c r="P16" s="1"/>
      <c r="Q16" s="1"/>
    </row>
    <row r="17" spans="1:23" ht="21">
      <c r="A17" s="238"/>
      <c r="B17" s="238"/>
      <c r="C17" s="245"/>
      <c r="D17" s="241"/>
      <c r="E17" s="242"/>
      <c r="F17" s="242"/>
      <c r="G17" s="242"/>
      <c r="H17" s="242"/>
      <c r="J17" s="3"/>
      <c r="K17" s="3"/>
      <c r="L17" s="3"/>
      <c r="M17" s="5"/>
      <c r="N17" s="5"/>
      <c r="O17" s="1"/>
      <c r="P17" s="1"/>
      <c r="Q17" s="1"/>
    </row>
    <row r="18" spans="1:23" ht="21.75" thickBot="1">
      <c r="A18" s="238"/>
      <c r="B18" s="248" t="s">
        <v>208</v>
      </c>
      <c r="C18" s="245"/>
      <c r="D18" s="241"/>
      <c r="E18" s="242"/>
      <c r="F18" s="242"/>
      <c r="G18" s="242"/>
      <c r="H18" s="242"/>
      <c r="J18" s="3"/>
      <c r="K18" s="3"/>
      <c r="L18" s="3"/>
      <c r="M18" s="5"/>
      <c r="N18" s="5"/>
      <c r="O18" s="1"/>
      <c r="P18" s="1"/>
      <c r="Q18" s="1"/>
    </row>
    <row r="19" spans="1:23" ht="21">
      <c r="A19" s="238"/>
      <c r="B19" s="238"/>
      <c r="C19" s="245" t="s">
        <v>209</v>
      </c>
      <c r="D19" s="253">
        <f>Alapadat!Q7</f>
        <v>111.17440877742689</v>
      </c>
      <c r="E19" s="253">
        <f>Alapadat!R7</f>
        <v>49.239876551939929</v>
      </c>
      <c r="F19" s="253">
        <f>Alapadat!S7</f>
        <v>158.18128932239199</v>
      </c>
      <c r="G19" s="253">
        <f>Alapadat!T7</f>
        <v>33.287308359089224</v>
      </c>
      <c r="H19" s="253">
        <f>Alapadat!U7</f>
        <v>11.650557925681227</v>
      </c>
      <c r="I19" s="253">
        <f>Alapadat!V7</f>
        <v>10.239748176868266</v>
      </c>
      <c r="J19" s="253">
        <f>Alapadat!W7</f>
        <v>39.944770030907065</v>
      </c>
      <c r="K19" s="253">
        <f>Alapadat!X7</f>
        <v>31.62294294113476</v>
      </c>
      <c r="L19" s="254">
        <f>Alapadat!Y7</f>
        <v>4.891196330315152</v>
      </c>
      <c r="M19" s="255">
        <f>Alapadat!Z7</f>
        <v>450.23209841575448</v>
      </c>
      <c r="N19" s="5"/>
      <c r="O19" s="1"/>
      <c r="P19" s="1"/>
      <c r="Q19" s="1"/>
    </row>
    <row r="20" spans="1:23" ht="24" thickBot="1">
      <c r="A20" s="238"/>
      <c r="B20" s="238"/>
      <c r="C20" s="245" t="s">
        <v>210</v>
      </c>
      <c r="D20" s="253">
        <f>Alapadat!Q8</f>
        <v>122.53352543111635</v>
      </c>
      <c r="E20" s="253">
        <f>Alapadat!R8</f>
        <v>58.456979494004962</v>
      </c>
      <c r="F20" s="253">
        <f>Alapadat!S8</f>
        <v>91.441262872412437</v>
      </c>
      <c r="G20" s="253">
        <f>Alapadat!T8</f>
        <v>24.635769459564489</v>
      </c>
      <c r="H20" s="253">
        <f>Alapadat!U8</f>
        <v>10.365438493341619</v>
      </c>
      <c r="I20" s="253">
        <f>Alapadat!V8</f>
        <v>8.6115343476465487</v>
      </c>
      <c r="J20" s="253">
        <f>Alapadat!W8</f>
        <v>32.235994523431323</v>
      </c>
      <c r="K20" s="253">
        <f>Alapadat!X8</f>
        <v>28.134761624784399</v>
      </c>
      <c r="L20" s="254">
        <f>Alapadat!Y8</f>
        <v>5.0717653166677916</v>
      </c>
      <c r="M20" s="256">
        <f>Alapadat!Z8</f>
        <v>381.48703156296995</v>
      </c>
      <c r="N20" s="5"/>
      <c r="O20" s="1"/>
      <c r="P20" s="1"/>
      <c r="Q20" s="1"/>
    </row>
    <row r="21" spans="1:23" ht="21">
      <c r="A21" s="238"/>
      <c r="B21" s="238"/>
      <c r="C21" s="245"/>
      <c r="D21" s="241"/>
      <c r="E21" s="242"/>
      <c r="F21" s="242"/>
      <c r="G21" s="242"/>
      <c r="H21" s="242"/>
      <c r="J21" s="3"/>
      <c r="K21" s="3"/>
      <c r="L21" s="3"/>
      <c r="M21" s="5"/>
      <c r="N21" s="5"/>
      <c r="O21" s="1"/>
      <c r="P21" s="1"/>
      <c r="Q21" s="1"/>
    </row>
    <row r="22" spans="1:23" ht="21" hidden="1">
      <c r="A22" s="238"/>
      <c r="B22" s="238"/>
      <c r="C22" s="245"/>
      <c r="D22" s="241"/>
      <c r="E22" s="242"/>
      <c r="F22" s="242"/>
      <c r="G22" s="242"/>
      <c r="H22" s="242"/>
      <c r="J22" s="3"/>
      <c r="K22" s="3"/>
      <c r="L22" s="3"/>
      <c r="M22" s="5"/>
      <c r="N22" s="5"/>
      <c r="O22" s="1"/>
      <c r="P22" s="1"/>
      <c r="Q22" s="1"/>
    </row>
    <row r="23" spans="1:23" ht="21" hidden="1">
      <c r="A23" s="238"/>
      <c r="B23" s="238"/>
      <c r="C23" s="245"/>
      <c r="D23" s="241"/>
      <c r="E23" s="242"/>
      <c r="F23" s="242"/>
      <c r="G23" s="242"/>
      <c r="H23" s="242"/>
      <c r="J23" s="3"/>
      <c r="K23" s="3"/>
      <c r="L23" s="3"/>
      <c r="M23" s="5"/>
      <c r="N23" s="5"/>
      <c r="O23" s="1"/>
      <c r="P23" s="1"/>
      <c r="Q23" s="1"/>
    </row>
    <row r="24" spans="1:23" ht="21" hidden="1">
      <c r="A24" s="238"/>
      <c r="B24" s="238"/>
      <c r="C24" s="245"/>
      <c r="D24" s="241"/>
      <c r="E24" s="242"/>
      <c r="F24" s="242"/>
      <c r="G24" s="242"/>
      <c r="H24" s="242"/>
      <c r="J24" s="3"/>
      <c r="K24" s="3"/>
      <c r="L24" s="3"/>
      <c r="M24" s="5"/>
      <c r="N24" s="5"/>
      <c r="O24" s="1"/>
      <c r="P24" s="1"/>
      <c r="Q24" s="1"/>
    </row>
    <row r="25" spans="1:23" ht="21" hidden="1">
      <c r="A25" s="238"/>
      <c r="B25" s="238"/>
      <c r="C25" s="245"/>
      <c r="D25" s="241"/>
      <c r="E25" s="242"/>
      <c r="F25" s="242"/>
      <c r="G25" s="242"/>
      <c r="H25" s="242"/>
      <c r="J25" s="3"/>
      <c r="K25" s="3"/>
      <c r="L25" s="3"/>
      <c r="M25" s="5"/>
      <c r="N25" s="5"/>
      <c r="O25" s="1"/>
      <c r="P25" s="1"/>
      <c r="Q25" s="1"/>
    </row>
    <row r="26" spans="1:23" ht="21" hidden="1">
      <c r="A26" s="238"/>
      <c r="B26" s="238"/>
      <c r="C26" s="245"/>
      <c r="D26" s="241"/>
      <c r="E26" s="242"/>
      <c r="F26" s="242"/>
      <c r="G26" s="242"/>
      <c r="H26" s="242"/>
      <c r="J26" s="3"/>
      <c r="K26" s="3"/>
      <c r="L26" s="3"/>
      <c r="M26" s="5"/>
      <c r="N26" s="5"/>
      <c r="O26" s="1"/>
      <c r="P26" s="1"/>
      <c r="Q26" s="1"/>
    </row>
    <row r="27" spans="1:23" ht="21" hidden="1">
      <c r="A27" s="238"/>
      <c r="B27" s="238"/>
      <c r="C27" s="245"/>
      <c r="D27" s="241"/>
      <c r="E27" s="242"/>
      <c r="F27" s="242"/>
      <c r="G27" s="242"/>
      <c r="H27" s="242"/>
      <c r="J27" s="3"/>
      <c r="K27" s="3"/>
      <c r="L27" s="3"/>
      <c r="M27" s="5"/>
      <c r="N27" s="5"/>
      <c r="O27" s="1"/>
      <c r="P27" s="1"/>
      <c r="Q27" s="1"/>
    </row>
    <row r="28" spans="1:23" ht="18" hidden="1" customHeight="1">
      <c r="B28" s="3"/>
      <c r="C28" s="4"/>
      <c r="D28" s="3"/>
      <c r="E28" s="3"/>
      <c r="F28" s="3"/>
      <c r="G28" s="3"/>
      <c r="H28" s="3"/>
      <c r="I28" s="3"/>
      <c r="K28" s="3"/>
      <c r="L28" s="5"/>
      <c r="M28" s="3"/>
      <c r="N28" s="5"/>
      <c r="O28" s="3"/>
      <c r="P28" s="1"/>
      <c r="Q28" s="1"/>
      <c r="U28" s="37"/>
    </row>
    <row r="29" spans="1:23" s="1" customFormat="1" ht="21" hidden="1" customHeight="1">
      <c r="B29" s="310" t="s">
        <v>17</v>
      </c>
      <c r="C29" s="310" t="s">
        <v>56</v>
      </c>
      <c r="D29" s="323" t="s">
        <v>49</v>
      </c>
      <c r="E29" s="324"/>
      <c r="F29" s="324"/>
      <c r="G29" s="324"/>
      <c r="H29" s="324"/>
      <c r="I29" s="324"/>
      <c r="J29" s="324"/>
      <c r="K29" s="324"/>
      <c r="L29" s="324"/>
      <c r="M29" s="324"/>
      <c r="N29" s="324"/>
      <c r="O29" s="324"/>
      <c r="P29" s="324"/>
      <c r="Q29" s="324"/>
      <c r="R29" s="324"/>
      <c r="S29" s="324"/>
      <c r="T29" s="324"/>
      <c r="U29" s="325"/>
      <c r="V29" s="310" t="s">
        <v>51</v>
      </c>
      <c r="W29" s="310" t="s">
        <v>53</v>
      </c>
    </row>
    <row r="30" spans="1:23" s="1" customFormat="1" ht="19.5" hidden="1" customHeight="1">
      <c r="B30" s="311"/>
      <c r="C30" s="311"/>
      <c r="D30" s="314" t="s">
        <v>50</v>
      </c>
      <c r="E30" s="315"/>
      <c r="F30" s="315"/>
      <c r="G30" s="315"/>
      <c r="H30" s="315"/>
      <c r="I30" s="315"/>
      <c r="J30" s="315"/>
      <c r="K30" s="315"/>
      <c r="L30" s="315"/>
      <c r="M30" s="315"/>
      <c r="N30" s="315"/>
      <c r="O30" s="315"/>
      <c r="P30" s="315"/>
      <c r="Q30" s="315"/>
      <c r="R30" s="315"/>
      <c r="S30" s="315"/>
      <c r="T30" s="315"/>
      <c r="U30" s="316"/>
      <c r="V30" s="311"/>
      <c r="W30" s="311"/>
    </row>
    <row r="31" spans="1:23" s="1" customFormat="1" ht="18.75" hidden="1" customHeight="1">
      <c r="B31" s="311"/>
      <c r="C31" s="311"/>
      <c r="D31" s="49" t="s">
        <v>19</v>
      </c>
      <c r="E31" s="71" t="str">
        <f>'Utánpótlás I'!B2</f>
        <v>CS</v>
      </c>
      <c r="F31" s="49" t="s">
        <v>19</v>
      </c>
      <c r="G31" s="71" t="str">
        <f>'Utánpótlás I'!B3</f>
        <v>JUHAR</v>
      </c>
      <c r="H31" s="49" t="s">
        <v>19</v>
      </c>
      <c r="I31" s="71" t="str">
        <f>'Utánpótlás I'!B4</f>
        <v>KTT</v>
      </c>
      <c r="J31" s="49" t="s">
        <v>19</v>
      </c>
      <c r="K31" s="71" t="str">
        <f>'Utánpótlás I'!B5</f>
        <v>SZIL</v>
      </c>
      <c r="L31" s="49" t="s">
        <v>19</v>
      </c>
      <c r="M31" s="71" t="str">
        <f>'Utánpótlás I'!B6</f>
        <v>EF</v>
      </c>
      <c r="N31" s="49" t="s">
        <v>19</v>
      </c>
      <c r="O31" s="71" t="str">
        <f>'Utánpótlás I'!B7</f>
        <v>FF</v>
      </c>
      <c r="P31" s="49" t="s">
        <v>19</v>
      </c>
      <c r="Q31" s="71" t="str">
        <f>'Utánpótlás I'!B8</f>
        <v>HÁRS</v>
      </c>
      <c r="R31" s="49" t="s">
        <v>19</v>
      </c>
      <c r="S31" s="71" t="str">
        <f>'Utánpótlás I'!B9</f>
        <v>KŐRIS</v>
      </c>
      <c r="T31" s="48" t="s">
        <v>19</v>
      </c>
      <c r="U31" s="70" t="str">
        <f>'Utánpótlás I'!B10</f>
        <v>EKL</v>
      </c>
      <c r="V31" s="321"/>
      <c r="W31" s="321"/>
    </row>
    <row r="32" spans="1:23" s="1" customFormat="1" ht="21.75" hidden="1" customHeight="1" thickBot="1">
      <c r="B32" s="322"/>
      <c r="C32" s="322"/>
      <c r="D32" s="61" t="s">
        <v>54</v>
      </c>
      <c r="E32" s="7" t="s">
        <v>52</v>
      </c>
      <c r="F32" s="61" t="s">
        <v>54</v>
      </c>
      <c r="G32" s="7" t="s">
        <v>52</v>
      </c>
      <c r="H32" s="61" t="s">
        <v>54</v>
      </c>
      <c r="I32" s="7" t="s">
        <v>52</v>
      </c>
      <c r="J32" s="61" t="s">
        <v>54</v>
      </c>
      <c r="K32" s="7" t="s">
        <v>52</v>
      </c>
      <c r="L32" s="61" t="s">
        <v>54</v>
      </c>
      <c r="M32" s="7" t="s">
        <v>52</v>
      </c>
      <c r="N32" s="61" t="s">
        <v>54</v>
      </c>
      <c r="O32" s="7" t="s">
        <v>52</v>
      </c>
      <c r="P32" s="61" t="s">
        <v>54</v>
      </c>
      <c r="Q32" s="7" t="s">
        <v>52</v>
      </c>
      <c r="R32" s="61" t="s">
        <v>54</v>
      </c>
      <c r="S32" s="7" t="s">
        <v>52</v>
      </c>
      <c r="T32" s="61" t="s">
        <v>54</v>
      </c>
      <c r="U32" s="7" t="s">
        <v>52</v>
      </c>
      <c r="V32" s="162" t="s">
        <v>48</v>
      </c>
      <c r="W32" s="163" t="s">
        <v>113</v>
      </c>
    </row>
    <row r="33" spans="2:23" s="1" customFormat="1" ht="19.5" hidden="1" thickBot="1">
      <c r="B33" s="176">
        <v>7</v>
      </c>
      <c r="C33" s="98" t="s">
        <v>46</v>
      </c>
      <c r="D33" s="99" t="e">
        <f>Munka1!#REF!*10000/153.938/$D$5</f>
        <v>#REF!</v>
      </c>
      <c r="E33" s="100" t="e">
        <f>Munka1!#REF!*10000/153.938/$D$5</f>
        <v>#REF!</v>
      </c>
      <c r="F33" s="99" t="e">
        <f>Munka1!#REF!*10000/153.938/$D$5</f>
        <v>#REF!</v>
      </c>
      <c r="G33" s="100" t="e">
        <f>Munka1!#REF!*10000/153.938/$D$5</f>
        <v>#REF!</v>
      </c>
      <c r="H33" s="99" t="e">
        <f>Munka1!#REF!*10000/153.938/$D$5</f>
        <v>#REF!</v>
      </c>
      <c r="I33" s="100" t="e">
        <f>Munka1!#REF!*10000/153.938/$D$5</f>
        <v>#REF!</v>
      </c>
      <c r="J33" s="99" t="e">
        <f>Munka1!#REF!*10000/153.938/$D$5</f>
        <v>#REF!</v>
      </c>
      <c r="K33" s="100" t="e">
        <f>Munka1!#REF!*10000/153.938/$D$5</f>
        <v>#REF!</v>
      </c>
      <c r="L33" s="99" t="e">
        <f>Munka1!#REF!*10000/153.938/$D$5</f>
        <v>#REF!</v>
      </c>
      <c r="M33" s="100" t="e">
        <f>Munka1!#REF!*10000/153.938/$D$5</f>
        <v>#REF!</v>
      </c>
      <c r="N33" s="99" t="e">
        <f>Munka1!#REF!*10000/153.938/$D$5</f>
        <v>#REF!</v>
      </c>
      <c r="O33" s="100" t="e">
        <f>Munka1!#REF!*10000/153.938/$D$5</f>
        <v>#REF!</v>
      </c>
      <c r="P33" s="99" t="e">
        <f>Munka1!#REF!*10000/153.938/$D$5</f>
        <v>#REF!</v>
      </c>
      <c r="Q33" s="100" t="e">
        <f>Munka1!#REF!*10000/153.938/$D$5</f>
        <v>#REF!</v>
      </c>
      <c r="R33" s="99" t="e">
        <f>Munka1!#REF!*10000/153.938/$D$5</f>
        <v>#REF!</v>
      </c>
      <c r="S33" s="100" t="e">
        <f>Munka1!#REF!*10000/153.938/$D$5</f>
        <v>#REF!</v>
      </c>
      <c r="T33" s="99" t="e">
        <f>Munka1!#REF!*10000/153.938/$D$5</f>
        <v>#REF!</v>
      </c>
      <c r="U33" s="100" t="e">
        <f>Munka1!#REF!*10000/153.938/$D$5</f>
        <v>#REF!</v>
      </c>
      <c r="V33" s="164" t="e">
        <f t="shared" ref="V33:W33" si="1">SUM(D33,F33,H33,J33,L33,N33,P33,R33,T33)</f>
        <v>#REF!</v>
      </c>
      <c r="W33" s="165" t="e">
        <f t="shared" si="1"/>
        <v>#REF!</v>
      </c>
    </row>
    <row r="34" spans="2:23" s="1" customFormat="1" ht="18.75" hidden="1" customHeight="1">
      <c r="B34" s="317" t="s">
        <v>117</v>
      </c>
      <c r="C34" s="54" t="e">
        <f>Munka1!#REF!</f>
        <v>#REF!</v>
      </c>
      <c r="D34" s="50" t="e">
        <f>Munka1!#REF!</f>
        <v>#REF!</v>
      </c>
      <c r="E34" s="64" t="e">
        <f>Munka1!#REF!</f>
        <v>#REF!</v>
      </c>
      <c r="F34" s="50" t="e">
        <f>Munka1!#REF!</f>
        <v>#REF!</v>
      </c>
      <c r="G34" s="64" t="e">
        <f>Munka1!#REF!</f>
        <v>#REF!</v>
      </c>
      <c r="H34" s="50" t="e">
        <f>Munka1!#REF!</f>
        <v>#REF!</v>
      </c>
      <c r="I34" s="64" t="e">
        <f>Munka1!#REF!</f>
        <v>#REF!</v>
      </c>
      <c r="J34" s="50" t="e">
        <f>Munka1!#REF!</f>
        <v>#REF!</v>
      </c>
      <c r="K34" s="64" t="e">
        <f>Munka1!#REF!</f>
        <v>#REF!</v>
      </c>
      <c r="L34" s="50" t="e">
        <f>Munka1!#REF!</f>
        <v>#REF!</v>
      </c>
      <c r="M34" s="64" t="e">
        <f>Munka1!#REF!</f>
        <v>#REF!</v>
      </c>
      <c r="N34" s="50" t="e">
        <f>Munka1!#REF!</f>
        <v>#REF!</v>
      </c>
      <c r="O34" s="64" t="e">
        <f>Munka1!#REF!</f>
        <v>#REF!</v>
      </c>
      <c r="P34" s="50" t="e">
        <f>Munka1!#REF!</f>
        <v>#REF!</v>
      </c>
      <c r="Q34" s="64" t="e">
        <f>Munka1!#REF!</f>
        <v>#REF!</v>
      </c>
      <c r="R34" s="50" t="e">
        <f>Munka1!#REF!</f>
        <v>#REF!</v>
      </c>
      <c r="S34" s="64" t="e">
        <f>Munka1!#REF!</f>
        <v>#REF!</v>
      </c>
      <c r="T34" s="50" t="e">
        <f>Munka1!#REF!</f>
        <v>#REF!</v>
      </c>
      <c r="U34" s="64" t="e">
        <f>Munka1!#REF!</f>
        <v>#REF!</v>
      </c>
      <c r="V34" s="166" t="e">
        <f t="shared" ref="V34:W61" si="2">SUM(D34,F34,H34,J34,L34,N34,P34,R34,T34)</f>
        <v>#REF!</v>
      </c>
      <c r="W34" s="167" t="e">
        <f t="shared" si="2"/>
        <v>#REF!</v>
      </c>
    </row>
    <row r="35" spans="2:23" s="1" customFormat="1" ht="18.75" hidden="1" customHeight="1">
      <c r="B35" s="318"/>
      <c r="C35" s="55" t="e">
        <f>Munka1!#REF!</f>
        <v>#REF!</v>
      </c>
      <c r="D35" s="51" t="e">
        <f>Munka1!#REF!</f>
        <v>#REF!</v>
      </c>
      <c r="E35" s="65" t="e">
        <f>Munka1!#REF!</f>
        <v>#REF!</v>
      </c>
      <c r="F35" s="51" t="e">
        <f>Munka1!#REF!</f>
        <v>#REF!</v>
      </c>
      <c r="G35" s="65" t="e">
        <f>Munka1!#REF!</f>
        <v>#REF!</v>
      </c>
      <c r="H35" s="51" t="e">
        <f>Munka1!#REF!</f>
        <v>#REF!</v>
      </c>
      <c r="I35" s="65" t="e">
        <f>Munka1!#REF!</f>
        <v>#REF!</v>
      </c>
      <c r="J35" s="51" t="e">
        <f>Munka1!#REF!</f>
        <v>#REF!</v>
      </c>
      <c r="K35" s="65" t="e">
        <f>Munka1!#REF!</f>
        <v>#REF!</v>
      </c>
      <c r="L35" s="51" t="e">
        <f>Munka1!#REF!</f>
        <v>#REF!</v>
      </c>
      <c r="M35" s="65" t="e">
        <f>Munka1!#REF!</f>
        <v>#REF!</v>
      </c>
      <c r="N35" s="51" t="e">
        <f>Munka1!#REF!</f>
        <v>#REF!</v>
      </c>
      <c r="O35" s="65" t="e">
        <f>Munka1!#REF!</f>
        <v>#REF!</v>
      </c>
      <c r="P35" s="51" t="e">
        <f>Munka1!#REF!</f>
        <v>#REF!</v>
      </c>
      <c r="Q35" s="65" t="e">
        <f>Munka1!#REF!</f>
        <v>#REF!</v>
      </c>
      <c r="R35" s="51" t="e">
        <f>Munka1!#REF!</f>
        <v>#REF!</v>
      </c>
      <c r="S35" s="65" t="e">
        <f>Munka1!#REF!</f>
        <v>#REF!</v>
      </c>
      <c r="T35" s="51" t="e">
        <f>Munka1!#REF!</f>
        <v>#REF!</v>
      </c>
      <c r="U35" s="65" t="e">
        <f>Munka1!#REF!</f>
        <v>#REF!</v>
      </c>
      <c r="V35" s="166" t="e">
        <f t="shared" si="2"/>
        <v>#REF!</v>
      </c>
      <c r="W35" s="167" t="e">
        <f t="shared" si="2"/>
        <v>#REF!</v>
      </c>
    </row>
    <row r="36" spans="2:23" s="1" customFormat="1" ht="18.75" hidden="1" customHeight="1">
      <c r="B36" s="318"/>
      <c r="C36" s="55" t="e">
        <f>Munka1!#REF!</f>
        <v>#REF!</v>
      </c>
      <c r="D36" s="51" t="e">
        <f>Munka1!#REF!</f>
        <v>#REF!</v>
      </c>
      <c r="E36" s="65" t="e">
        <f>Munka1!#REF!</f>
        <v>#REF!</v>
      </c>
      <c r="F36" s="51" t="e">
        <f>Munka1!#REF!</f>
        <v>#REF!</v>
      </c>
      <c r="G36" s="65" t="e">
        <f>Munka1!#REF!</f>
        <v>#REF!</v>
      </c>
      <c r="H36" s="51" t="e">
        <f>Munka1!#REF!</f>
        <v>#REF!</v>
      </c>
      <c r="I36" s="65" t="e">
        <f>Munka1!#REF!</f>
        <v>#REF!</v>
      </c>
      <c r="J36" s="51" t="e">
        <f>Munka1!#REF!</f>
        <v>#REF!</v>
      </c>
      <c r="K36" s="65" t="e">
        <f>Munka1!#REF!</f>
        <v>#REF!</v>
      </c>
      <c r="L36" s="51" t="e">
        <f>Munka1!#REF!</f>
        <v>#REF!</v>
      </c>
      <c r="M36" s="65" t="e">
        <f>Munka1!#REF!</f>
        <v>#REF!</v>
      </c>
      <c r="N36" s="51" t="e">
        <f>Munka1!#REF!</f>
        <v>#REF!</v>
      </c>
      <c r="O36" s="65" t="e">
        <f>Munka1!#REF!</f>
        <v>#REF!</v>
      </c>
      <c r="P36" s="51" t="e">
        <f>Munka1!#REF!</f>
        <v>#REF!</v>
      </c>
      <c r="Q36" s="65" t="e">
        <f>Munka1!#REF!</f>
        <v>#REF!</v>
      </c>
      <c r="R36" s="51" t="e">
        <f>Munka1!#REF!</f>
        <v>#REF!</v>
      </c>
      <c r="S36" s="65" t="e">
        <f>Munka1!#REF!</f>
        <v>#REF!</v>
      </c>
      <c r="T36" s="51" t="e">
        <f>Munka1!#REF!</f>
        <v>#REF!</v>
      </c>
      <c r="U36" s="65" t="e">
        <f>Munka1!#REF!</f>
        <v>#REF!</v>
      </c>
      <c r="V36" s="166" t="e">
        <f t="shared" si="2"/>
        <v>#REF!</v>
      </c>
      <c r="W36" s="167" t="e">
        <f t="shared" si="2"/>
        <v>#REF!</v>
      </c>
    </row>
    <row r="37" spans="2:23" s="1" customFormat="1" ht="18.75" hidden="1" customHeight="1">
      <c r="B37" s="318"/>
      <c r="C37" s="55" t="e">
        <f>Munka1!#REF!</f>
        <v>#REF!</v>
      </c>
      <c r="D37" s="51" t="e">
        <f>Munka1!#REF!</f>
        <v>#REF!</v>
      </c>
      <c r="E37" s="65" t="e">
        <f>Munka1!#REF!</f>
        <v>#REF!</v>
      </c>
      <c r="F37" s="51" t="e">
        <f>Munka1!#REF!</f>
        <v>#REF!</v>
      </c>
      <c r="G37" s="65" t="e">
        <f>Munka1!#REF!</f>
        <v>#REF!</v>
      </c>
      <c r="H37" s="51" t="e">
        <f>Munka1!#REF!</f>
        <v>#REF!</v>
      </c>
      <c r="I37" s="65" t="e">
        <f>Munka1!#REF!</f>
        <v>#REF!</v>
      </c>
      <c r="J37" s="51" t="e">
        <f>Munka1!#REF!</f>
        <v>#REF!</v>
      </c>
      <c r="K37" s="65" t="e">
        <f>Munka1!#REF!</f>
        <v>#REF!</v>
      </c>
      <c r="L37" s="51" t="e">
        <f>Munka1!#REF!</f>
        <v>#REF!</v>
      </c>
      <c r="M37" s="65" t="e">
        <f>Munka1!#REF!</f>
        <v>#REF!</v>
      </c>
      <c r="N37" s="51" t="e">
        <f>Munka1!#REF!</f>
        <v>#REF!</v>
      </c>
      <c r="O37" s="65" t="e">
        <f>Munka1!#REF!</f>
        <v>#REF!</v>
      </c>
      <c r="P37" s="51" t="e">
        <f>Munka1!#REF!</f>
        <v>#REF!</v>
      </c>
      <c r="Q37" s="65" t="e">
        <f>Munka1!#REF!</f>
        <v>#REF!</v>
      </c>
      <c r="R37" s="51" t="e">
        <f>Munka1!#REF!</f>
        <v>#REF!</v>
      </c>
      <c r="S37" s="65" t="e">
        <f>Munka1!#REF!</f>
        <v>#REF!</v>
      </c>
      <c r="T37" s="51" t="e">
        <f>Munka1!#REF!</f>
        <v>#REF!</v>
      </c>
      <c r="U37" s="65" t="e">
        <f>Munka1!#REF!</f>
        <v>#REF!</v>
      </c>
      <c r="V37" s="166" t="e">
        <f t="shared" si="2"/>
        <v>#REF!</v>
      </c>
      <c r="W37" s="167" t="e">
        <f t="shared" si="2"/>
        <v>#REF!</v>
      </c>
    </row>
    <row r="38" spans="2:23" s="1" customFormat="1" ht="18.75" hidden="1" customHeight="1">
      <c r="B38" s="318"/>
      <c r="C38" s="55" t="e">
        <f>Munka1!#REF!</f>
        <v>#REF!</v>
      </c>
      <c r="D38" s="51" t="e">
        <f>Munka1!#REF!</f>
        <v>#REF!</v>
      </c>
      <c r="E38" s="65" t="e">
        <f>Munka1!#REF!</f>
        <v>#REF!</v>
      </c>
      <c r="F38" s="51" t="e">
        <f>Munka1!#REF!</f>
        <v>#REF!</v>
      </c>
      <c r="G38" s="65" t="e">
        <f>Munka1!#REF!</f>
        <v>#REF!</v>
      </c>
      <c r="H38" s="51" t="e">
        <f>Munka1!#REF!</f>
        <v>#REF!</v>
      </c>
      <c r="I38" s="65" t="e">
        <f>Munka1!#REF!</f>
        <v>#REF!</v>
      </c>
      <c r="J38" s="51" t="e">
        <f>Munka1!#REF!</f>
        <v>#REF!</v>
      </c>
      <c r="K38" s="65" t="e">
        <f>Munka1!#REF!</f>
        <v>#REF!</v>
      </c>
      <c r="L38" s="51" t="e">
        <f>Munka1!#REF!</f>
        <v>#REF!</v>
      </c>
      <c r="M38" s="65" t="e">
        <f>Munka1!#REF!</f>
        <v>#REF!</v>
      </c>
      <c r="N38" s="51" t="e">
        <f>Munka1!#REF!</f>
        <v>#REF!</v>
      </c>
      <c r="O38" s="65" t="e">
        <f>Munka1!#REF!</f>
        <v>#REF!</v>
      </c>
      <c r="P38" s="51" t="e">
        <f>Munka1!#REF!</f>
        <v>#REF!</v>
      </c>
      <c r="Q38" s="65" t="e">
        <f>Munka1!#REF!</f>
        <v>#REF!</v>
      </c>
      <c r="R38" s="51" t="e">
        <f>Munka1!#REF!</f>
        <v>#REF!</v>
      </c>
      <c r="S38" s="65" t="e">
        <f>Munka1!#REF!</f>
        <v>#REF!</v>
      </c>
      <c r="T38" s="51" t="e">
        <f>Munka1!#REF!</f>
        <v>#REF!</v>
      </c>
      <c r="U38" s="65" t="e">
        <f>Munka1!#REF!</f>
        <v>#REF!</v>
      </c>
      <c r="V38" s="166" t="e">
        <f t="shared" si="2"/>
        <v>#REF!</v>
      </c>
      <c r="W38" s="167" t="e">
        <f t="shared" si="2"/>
        <v>#REF!</v>
      </c>
    </row>
    <row r="39" spans="2:23" s="1" customFormat="1" ht="18.75" hidden="1" customHeight="1">
      <c r="B39" s="318"/>
      <c r="C39" s="55" t="e">
        <f>Munka1!#REF!</f>
        <v>#REF!</v>
      </c>
      <c r="D39" s="51" t="e">
        <f>Munka1!#REF!</f>
        <v>#REF!</v>
      </c>
      <c r="E39" s="65" t="e">
        <f>Munka1!#REF!</f>
        <v>#REF!</v>
      </c>
      <c r="F39" s="51" t="e">
        <f>Munka1!#REF!</f>
        <v>#REF!</v>
      </c>
      <c r="G39" s="65" t="e">
        <f>Munka1!#REF!</f>
        <v>#REF!</v>
      </c>
      <c r="H39" s="51" t="e">
        <f>Munka1!#REF!</f>
        <v>#REF!</v>
      </c>
      <c r="I39" s="65" t="e">
        <f>Munka1!#REF!</f>
        <v>#REF!</v>
      </c>
      <c r="J39" s="51" t="e">
        <f>Munka1!#REF!</f>
        <v>#REF!</v>
      </c>
      <c r="K39" s="65" t="e">
        <f>Munka1!#REF!</f>
        <v>#REF!</v>
      </c>
      <c r="L39" s="51" t="e">
        <f>Munka1!#REF!</f>
        <v>#REF!</v>
      </c>
      <c r="M39" s="65" t="e">
        <f>Munka1!#REF!</f>
        <v>#REF!</v>
      </c>
      <c r="N39" s="51" t="e">
        <f>Munka1!#REF!</f>
        <v>#REF!</v>
      </c>
      <c r="O39" s="65" t="e">
        <f>Munka1!#REF!</f>
        <v>#REF!</v>
      </c>
      <c r="P39" s="51" t="e">
        <f>Munka1!#REF!</f>
        <v>#REF!</v>
      </c>
      <c r="Q39" s="65" t="e">
        <f>Munka1!#REF!</f>
        <v>#REF!</v>
      </c>
      <c r="R39" s="51" t="e">
        <f>Munka1!#REF!</f>
        <v>#REF!</v>
      </c>
      <c r="S39" s="65" t="e">
        <f>Munka1!#REF!</f>
        <v>#REF!</v>
      </c>
      <c r="T39" s="51" t="e">
        <f>Munka1!#REF!</f>
        <v>#REF!</v>
      </c>
      <c r="U39" s="65" t="e">
        <f>Munka1!#REF!</f>
        <v>#REF!</v>
      </c>
      <c r="V39" s="166" t="e">
        <f t="shared" si="2"/>
        <v>#REF!</v>
      </c>
      <c r="W39" s="167" t="e">
        <f t="shared" si="2"/>
        <v>#REF!</v>
      </c>
    </row>
    <row r="40" spans="2:23" s="1" customFormat="1" ht="18.75" hidden="1" customHeight="1">
      <c r="B40" s="318"/>
      <c r="C40" s="55" t="e">
        <f>Munka1!#REF!</f>
        <v>#REF!</v>
      </c>
      <c r="D40" s="52" t="e">
        <f>Munka1!#REF!</f>
        <v>#REF!</v>
      </c>
      <c r="E40" s="65" t="e">
        <f>Munka1!#REF!</f>
        <v>#REF!</v>
      </c>
      <c r="F40" s="52" t="e">
        <f>Munka1!#REF!</f>
        <v>#REF!</v>
      </c>
      <c r="G40" s="65" t="e">
        <f>Munka1!#REF!</f>
        <v>#REF!</v>
      </c>
      <c r="H40" s="52" t="e">
        <f>Munka1!#REF!</f>
        <v>#REF!</v>
      </c>
      <c r="I40" s="65" t="e">
        <f>Munka1!#REF!</f>
        <v>#REF!</v>
      </c>
      <c r="J40" s="52" t="e">
        <f>Munka1!#REF!</f>
        <v>#REF!</v>
      </c>
      <c r="K40" s="65" t="e">
        <f>Munka1!#REF!</f>
        <v>#REF!</v>
      </c>
      <c r="L40" s="52" t="e">
        <f>Munka1!#REF!</f>
        <v>#REF!</v>
      </c>
      <c r="M40" s="65" t="e">
        <f>Munka1!#REF!</f>
        <v>#REF!</v>
      </c>
      <c r="N40" s="52" t="e">
        <f>Munka1!#REF!</f>
        <v>#REF!</v>
      </c>
      <c r="O40" s="65" t="e">
        <f>Munka1!#REF!</f>
        <v>#REF!</v>
      </c>
      <c r="P40" s="52" t="e">
        <f>Munka1!#REF!</f>
        <v>#REF!</v>
      </c>
      <c r="Q40" s="65" t="e">
        <f>Munka1!#REF!</f>
        <v>#REF!</v>
      </c>
      <c r="R40" s="52" t="e">
        <f>Munka1!#REF!</f>
        <v>#REF!</v>
      </c>
      <c r="S40" s="65" t="e">
        <f>Munka1!#REF!</f>
        <v>#REF!</v>
      </c>
      <c r="T40" s="52" t="e">
        <f>Munka1!#REF!</f>
        <v>#REF!</v>
      </c>
      <c r="U40" s="65" t="e">
        <f>Munka1!#REF!</f>
        <v>#REF!</v>
      </c>
      <c r="V40" s="166" t="e">
        <f t="shared" si="2"/>
        <v>#REF!</v>
      </c>
      <c r="W40" s="167" t="e">
        <f t="shared" si="2"/>
        <v>#REF!</v>
      </c>
    </row>
    <row r="41" spans="2:23" s="1" customFormat="1" ht="18.75" hidden="1" customHeight="1">
      <c r="B41" s="318"/>
      <c r="C41" s="55" t="e">
        <f>Munka1!#REF!</f>
        <v>#REF!</v>
      </c>
      <c r="D41" s="52" t="e">
        <f>Munka1!#REF!</f>
        <v>#REF!</v>
      </c>
      <c r="E41" s="65" t="e">
        <f>Munka1!#REF!</f>
        <v>#REF!</v>
      </c>
      <c r="F41" s="52" t="e">
        <f>Munka1!#REF!</f>
        <v>#REF!</v>
      </c>
      <c r="G41" s="65" t="e">
        <f>Munka1!#REF!</f>
        <v>#REF!</v>
      </c>
      <c r="H41" s="52" t="e">
        <f>Munka1!#REF!</f>
        <v>#REF!</v>
      </c>
      <c r="I41" s="65" t="e">
        <f>Munka1!#REF!</f>
        <v>#REF!</v>
      </c>
      <c r="J41" s="52" t="e">
        <f>Munka1!#REF!</f>
        <v>#REF!</v>
      </c>
      <c r="K41" s="65" t="e">
        <f>Munka1!#REF!</f>
        <v>#REF!</v>
      </c>
      <c r="L41" s="52" t="e">
        <f>Munka1!#REF!</f>
        <v>#REF!</v>
      </c>
      <c r="M41" s="65" t="e">
        <f>Munka1!#REF!</f>
        <v>#REF!</v>
      </c>
      <c r="N41" s="52" t="e">
        <f>Munka1!#REF!</f>
        <v>#REF!</v>
      </c>
      <c r="O41" s="65" t="e">
        <f>Munka1!#REF!</f>
        <v>#REF!</v>
      </c>
      <c r="P41" s="52" t="e">
        <f>Munka1!#REF!</f>
        <v>#REF!</v>
      </c>
      <c r="Q41" s="65" t="e">
        <f>Munka1!#REF!</f>
        <v>#REF!</v>
      </c>
      <c r="R41" s="52" t="e">
        <f>Munka1!#REF!</f>
        <v>#REF!</v>
      </c>
      <c r="S41" s="65" t="e">
        <f>Munka1!#REF!</f>
        <v>#REF!</v>
      </c>
      <c r="T41" s="52" t="e">
        <f>Munka1!#REF!</f>
        <v>#REF!</v>
      </c>
      <c r="U41" s="65" t="e">
        <f>Munka1!#REF!</f>
        <v>#REF!</v>
      </c>
      <c r="V41" s="166" t="e">
        <f t="shared" si="2"/>
        <v>#REF!</v>
      </c>
      <c r="W41" s="167" t="e">
        <f t="shared" si="2"/>
        <v>#REF!</v>
      </c>
    </row>
    <row r="42" spans="2:23" s="1" customFormat="1" ht="18.75" hidden="1" customHeight="1">
      <c r="B42" s="318"/>
      <c r="C42" s="55" t="e">
        <f>Munka1!#REF!</f>
        <v>#REF!</v>
      </c>
      <c r="D42" s="52" t="e">
        <f>Munka1!#REF!</f>
        <v>#REF!</v>
      </c>
      <c r="E42" s="65" t="e">
        <f>Munka1!#REF!</f>
        <v>#REF!</v>
      </c>
      <c r="F42" s="52" t="e">
        <f>Munka1!#REF!</f>
        <v>#REF!</v>
      </c>
      <c r="G42" s="65" t="e">
        <f>Munka1!#REF!</f>
        <v>#REF!</v>
      </c>
      <c r="H42" s="52" t="e">
        <f>Munka1!#REF!</f>
        <v>#REF!</v>
      </c>
      <c r="I42" s="65" t="e">
        <f>Munka1!#REF!</f>
        <v>#REF!</v>
      </c>
      <c r="J42" s="52" t="e">
        <f>Munka1!#REF!</f>
        <v>#REF!</v>
      </c>
      <c r="K42" s="65" t="e">
        <f>Munka1!#REF!</f>
        <v>#REF!</v>
      </c>
      <c r="L42" s="52" t="e">
        <f>Munka1!#REF!</f>
        <v>#REF!</v>
      </c>
      <c r="M42" s="65" t="e">
        <f>Munka1!#REF!</f>
        <v>#REF!</v>
      </c>
      <c r="N42" s="52" t="e">
        <f>Munka1!#REF!</f>
        <v>#REF!</v>
      </c>
      <c r="O42" s="65" t="e">
        <f>Munka1!#REF!</f>
        <v>#REF!</v>
      </c>
      <c r="P42" s="52" t="e">
        <f>Munka1!#REF!</f>
        <v>#REF!</v>
      </c>
      <c r="Q42" s="65" t="e">
        <f>Munka1!#REF!</f>
        <v>#REF!</v>
      </c>
      <c r="R42" s="52" t="e">
        <f>Munka1!#REF!</f>
        <v>#REF!</v>
      </c>
      <c r="S42" s="65" t="e">
        <f>Munka1!#REF!</f>
        <v>#REF!</v>
      </c>
      <c r="T42" s="52" t="e">
        <f>Munka1!#REF!</f>
        <v>#REF!</v>
      </c>
      <c r="U42" s="65" t="e">
        <f>Munka1!#REF!</f>
        <v>#REF!</v>
      </c>
      <c r="V42" s="166" t="e">
        <f t="shared" si="2"/>
        <v>#REF!</v>
      </c>
      <c r="W42" s="167" t="e">
        <f t="shared" si="2"/>
        <v>#REF!</v>
      </c>
    </row>
    <row r="43" spans="2:23" s="1" customFormat="1" ht="18.75" hidden="1" customHeight="1">
      <c r="B43" s="318"/>
      <c r="C43" s="55" t="e">
        <f>Munka1!#REF!</f>
        <v>#REF!</v>
      </c>
      <c r="D43" s="52" t="e">
        <f>Munka1!#REF!</f>
        <v>#REF!</v>
      </c>
      <c r="E43" s="65" t="e">
        <f>Munka1!#REF!</f>
        <v>#REF!</v>
      </c>
      <c r="F43" s="52" t="e">
        <f>Munka1!#REF!</f>
        <v>#REF!</v>
      </c>
      <c r="G43" s="65" t="e">
        <f>Munka1!#REF!</f>
        <v>#REF!</v>
      </c>
      <c r="H43" s="52" t="e">
        <f>Munka1!#REF!</f>
        <v>#REF!</v>
      </c>
      <c r="I43" s="65" t="e">
        <f>Munka1!#REF!</f>
        <v>#REF!</v>
      </c>
      <c r="J43" s="52" t="e">
        <f>Munka1!#REF!</f>
        <v>#REF!</v>
      </c>
      <c r="K43" s="65" t="e">
        <f>Munka1!#REF!</f>
        <v>#REF!</v>
      </c>
      <c r="L43" s="52" t="e">
        <f>Munka1!#REF!</f>
        <v>#REF!</v>
      </c>
      <c r="M43" s="65" t="e">
        <f>Munka1!#REF!</f>
        <v>#REF!</v>
      </c>
      <c r="N43" s="52" t="e">
        <f>Munka1!#REF!</f>
        <v>#REF!</v>
      </c>
      <c r="O43" s="65" t="e">
        <f>Munka1!#REF!</f>
        <v>#REF!</v>
      </c>
      <c r="P43" s="52" t="e">
        <f>Munka1!#REF!</f>
        <v>#REF!</v>
      </c>
      <c r="Q43" s="65" t="e">
        <f>Munka1!#REF!</f>
        <v>#REF!</v>
      </c>
      <c r="R43" s="52" t="e">
        <f>Munka1!#REF!</f>
        <v>#REF!</v>
      </c>
      <c r="S43" s="65" t="e">
        <f>Munka1!#REF!</f>
        <v>#REF!</v>
      </c>
      <c r="T43" s="52" t="e">
        <f>Munka1!#REF!</f>
        <v>#REF!</v>
      </c>
      <c r="U43" s="65" t="e">
        <f>Munka1!#REF!</f>
        <v>#REF!</v>
      </c>
      <c r="V43" s="166" t="e">
        <f t="shared" si="2"/>
        <v>#REF!</v>
      </c>
      <c r="W43" s="167" t="e">
        <f t="shared" si="2"/>
        <v>#REF!</v>
      </c>
    </row>
    <row r="44" spans="2:23" s="1" customFormat="1" ht="18.75" hidden="1" customHeight="1">
      <c r="B44" s="318"/>
      <c r="C44" s="55" t="e">
        <f>Munka1!#REF!</f>
        <v>#REF!</v>
      </c>
      <c r="D44" s="51" t="e">
        <f>Munka1!#REF!</f>
        <v>#REF!</v>
      </c>
      <c r="E44" s="65" t="e">
        <f>Munka1!#REF!</f>
        <v>#REF!</v>
      </c>
      <c r="F44" s="51" t="e">
        <f>Munka1!#REF!</f>
        <v>#REF!</v>
      </c>
      <c r="G44" s="65" t="e">
        <f>Munka1!#REF!</f>
        <v>#REF!</v>
      </c>
      <c r="H44" s="51" t="e">
        <f>Munka1!#REF!</f>
        <v>#REF!</v>
      </c>
      <c r="I44" s="65" t="e">
        <f>Munka1!#REF!</f>
        <v>#REF!</v>
      </c>
      <c r="J44" s="51" t="e">
        <f>Munka1!#REF!</f>
        <v>#REF!</v>
      </c>
      <c r="K44" s="65" t="e">
        <f>Munka1!#REF!</f>
        <v>#REF!</v>
      </c>
      <c r="L44" s="51" t="e">
        <f>Munka1!#REF!</f>
        <v>#REF!</v>
      </c>
      <c r="M44" s="65" t="e">
        <f>Munka1!#REF!</f>
        <v>#REF!</v>
      </c>
      <c r="N44" s="51" t="e">
        <f>Munka1!#REF!</f>
        <v>#REF!</v>
      </c>
      <c r="O44" s="65" t="e">
        <f>Munka1!#REF!</f>
        <v>#REF!</v>
      </c>
      <c r="P44" s="51" t="e">
        <f>Munka1!#REF!</f>
        <v>#REF!</v>
      </c>
      <c r="Q44" s="65" t="e">
        <f>Munka1!#REF!</f>
        <v>#REF!</v>
      </c>
      <c r="R44" s="51" t="e">
        <f>Munka1!#REF!</f>
        <v>#REF!</v>
      </c>
      <c r="S44" s="65" t="e">
        <f>Munka1!#REF!</f>
        <v>#REF!</v>
      </c>
      <c r="T44" s="51" t="e">
        <f>Munka1!#REF!</f>
        <v>#REF!</v>
      </c>
      <c r="U44" s="65" t="e">
        <f>Munka1!#REF!</f>
        <v>#REF!</v>
      </c>
      <c r="V44" s="166" t="e">
        <f t="shared" si="2"/>
        <v>#REF!</v>
      </c>
      <c r="W44" s="167" t="e">
        <f t="shared" si="2"/>
        <v>#REF!</v>
      </c>
    </row>
    <row r="45" spans="2:23" s="1" customFormat="1" ht="18.75" hidden="1" customHeight="1">
      <c r="B45" s="318"/>
      <c r="C45" s="55" t="e">
        <f>Munka1!#REF!</f>
        <v>#REF!</v>
      </c>
      <c r="D45" s="51" t="e">
        <f>Munka1!#REF!</f>
        <v>#REF!</v>
      </c>
      <c r="E45" s="65" t="e">
        <f>Munka1!#REF!</f>
        <v>#REF!</v>
      </c>
      <c r="F45" s="51" t="e">
        <f>Munka1!#REF!</f>
        <v>#REF!</v>
      </c>
      <c r="G45" s="65" t="e">
        <f>Munka1!#REF!</f>
        <v>#REF!</v>
      </c>
      <c r="H45" s="51" t="e">
        <f>Munka1!#REF!</f>
        <v>#REF!</v>
      </c>
      <c r="I45" s="65" t="e">
        <f>Munka1!#REF!</f>
        <v>#REF!</v>
      </c>
      <c r="J45" s="51" t="e">
        <f>Munka1!#REF!</f>
        <v>#REF!</v>
      </c>
      <c r="K45" s="65" t="e">
        <f>Munka1!#REF!</f>
        <v>#REF!</v>
      </c>
      <c r="L45" s="51" t="e">
        <f>Munka1!#REF!</f>
        <v>#REF!</v>
      </c>
      <c r="M45" s="65" t="e">
        <f>Munka1!#REF!</f>
        <v>#REF!</v>
      </c>
      <c r="N45" s="51" t="e">
        <f>Munka1!#REF!</f>
        <v>#REF!</v>
      </c>
      <c r="O45" s="65" t="e">
        <f>Munka1!#REF!</f>
        <v>#REF!</v>
      </c>
      <c r="P45" s="51" t="e">
        <f>Munka1!#REF!</f>
        <v>#REF!</v>
      </c>
      <c r="Q45" s="65" t="e">
        <f>Munka1!#REF!</f>
        <v>#REF!</v>
      </c>
      <c r="R45" s="51" t="e">
        <f>Munka1!#REF!</f>
        <v>#REF!</v>
      </c>
      <c r="S45" s="65" t="e">
        <f>Munka1!#REF!</f>
        <v>#REF!</v>
      </c>
      <c r="T45" s="51" t="e">
        <f>Munka1!#REF!</f>
        <v>#REF!</v>
      </c>
      <c r="U45" s="65" t="e">
        <f>Munka1!#REF!</f>
        <v>#REF!</v>
      </c>
      <c r="V45" s="166" t="e">
        <f t="shared" si="2"/>
        <v>#REF!</v>
      </c>
      <c r="W45" s="168" t="e">
        <f t="shared" si="2"/>
        <v>#REF!</v>
      </c>
    </row>
    <row r="46" spans="2:23" s="1" customFormat="1" ht="18.75" hidden="1" customHeight="1">
      <c r="B46" s="318"/>
      <c r="C46" s="54" t="e">
        <f>Munka1!#REF!</f>
        <v>#REF!</v>
      </c>
      <c r="D46" s="50" t="e">
        <f>Munka1!#REF!</f>
        <v>#REF!</v>
      </c>
      <c r="E46" s="64" t="e">
        <f>Munka1!#REF!</f>
        <v>#REF!</v>
      </c>
      <c r="F46" s="50" t="e">
        <f>Munka1!#REF!</f>
        <v>#REF!</v>
      </c>
      <c r="G46" s="64" t="e">
        <f>Munka1!#REF!</f>
        <v>#REF!</v>
      </c>
      <c r="H46" s="50" t="e">
        <f>Munka1!#REF!</f>
        <v>#REF!</v>
      </c>
      <c r="I46" s="64" t="e">
        <f>Munka1!#REF!</f>
        <v>#REF!</v>
      </c>
      <c r="J46" s="50" t="e">
        <f>Munka1!#REF!</f>
        <v>#REF!</v>
      </c>
      <c r="K46" s="64" t="e">
        <f>Munka1!#REF!</f>
        <v>#REF!</v>
      </c>
      <c r="L46" s="50" t="e">
        <f>Munka1!#REF!</f>
        <v>#REF!</v>
      </c>
      <c r="M46" s="64" t="e">
        <f>Munka1!#REF!</f>
        <v>#REF!</v>
      </c>
      <c r="N46" s="50" t="e">
        <f>Munka1!#REF!</f>
        <v>#REF!</v>
      </c>
      <c r="O46" s="64" t="e">
        <f>Munka1!#REF!</f>
        <v>#REF!</v>
      </c>
      <c r="P46" s="50" t="e">
        <f>Munka1!#REF!</f>
        <v>#REF!</v>
      </c>
      <c r="Q46" s="64" t="e">
        <f>Munka1!#REF!</f>
        <v>#REF!</v>
      </c>
      <c r="R46" s="50" t="e">
        <f>Munka1!#REF!</f>
        <v>#REF!</v>
      </c>
      <c r="S46" s="64" t="e">
        <f>Munka1!#REF!</f>
        <v>#REF!</v>
      </c>
      <c r="T46" s="50" t="e">
        <f>Munka1!#REF!</f>
        <v>#REF!</v>
      </c>
      <c r="U46" s="64" t="e">
        <f>Munka1!#REF!</f>
        <v>#REF!</v>
      </c>
      <c r="V46" s="166" t="e">
        <f t="shared" si="2"/>
        <v>#REF!</v>
      </c>
      <c r="W46" s="167" t="e">
        <f t="shared" si="2"/>
        <v>#REF!</v>
      </c>
    </row>
    <row r="47" spans="2:23" s="1" customFormat="1" ht="18.75" hidden="1" customHeight="1">
      <c r="B47" s="318"/>
      <c r="C47" s="54" t="e">
        <f>Munka1!#REF!</f>
        <v>#REF!</v>
      </c>
      <c r="D47" s="50" t="e">
        <f>Munka1!#REF!</f>
        <v>#REF!</v>
      </c>
      <c r="E47" s="65" t="e">
        <f>Munka1!#REF!</f>
        <v>#REF!</v>
      </c>
      <c r="F47" s="50" t="e">
        <f>Munka1!#REF!</f>
        <v>#REF!</v>
      </c>
      <c r="G47" s="65" t="e">
        <f>Munka1!#REF!</f>
        <v>#REF!</v>
      </c>
      <c r="H47" s="50" t="e">
        <f>Munka1!#REF!</f>
        <v>#REF!</v>
      </c>
      <c r="I47" s="65" t="e">
        <f>Munka1!#REF!</f>
        <v>#REF!</v>
      </c>
      <c r="J47" s="50" t="e">
        <f>Munka1!#REF!</f>
        <v>#REF!</v>
      </c>
      <c r="K47" s="65" t="e">
        <f>Munka1!#REF!</f>
        <v>#REF!</v>
      </c>
      <c r="L47" s="50" t="e">
        <f>Munka1!#REF!</f>
        <v>#REF!</v>
      </c>
      <c r="M47" s="65" t="e">
        <f>Munka1!#REF!</f>
        <v>#REF!</v>
      </c>
      <c r="N47" s="50" t="e">
        <f>Munka1!#REF!</f>
        <v>#REF!</v>
      </c>
      <c r="O47" s="65" t="e">
        <f>Munka1!#REF!</f>
        <v>#REF!</v>
      </c>
      <c r="P47" s="50" t="e">
        <f>Munka1!#REF!</f>
        <v>#REF!</v>
      </c>
      <c r="Q47" s="65" t="e">
        <f>Munka1!#REF!</f>
        <v>#REF!</v>
      </c>
      <c r="R47" s="50" t="e">
        <f>Munka1!#REF!</f>
        <v>#REF!</v>
      </c>
      <c r="S47" s="65" t="e">
        <f>Munka1!#REF!</f>
        <v>#REF!</v>
      </c>
      <c r="T47" s="50" t="e">
        <f>Munka1!#REF!</f>
        <v>#REF!</v>
      </c>
      <c r="U47" s="65" t="e">
        <f>Munka1!#REF!</f>
        <v>#REF!</v>
      </c>
      <c r="V47" s="166" t="e">
        <f t="shared" si="2"/>
        <v>#REF!</v>
      </c>
      <c r="W47" s="167" t="e">
        <f t="shared" si="2"/>
        <v>#REF!</v>
      </c>
    </row>
    <row r="48" spans="2:23" s="1" customFormat="1" ht="18.75" hidden="1" customHeight="1">
      <c r="B48" s="318"/>
      <c r="C48" s="55" t="e">
        <f>Munka1!#REF!</f>
        <v>#REF!</v>
      </c>
      <c r="D48" s="52" t="e">
        <f>Munka1!#REF!</f>
        <v>#REF!</v>
      </c>
      <c r="E48" s="65" t="e">
        <f>Munka1!#REF!</f>
        <v>#REF!</v>
      </c>
      <c r="F48" s="52" t="e">
        <f>Munka1!#REF!</f>
        <v>#REF!</v>
      </c>
      <c r="G48" s="65" t="e">
        <f>Munka1!#REF!</f>
        <v>#REF!</v>
      </c>
      <c r="H48" s="52" t="e">
        <f>Munka1!#REF!</f>
        <v>#REF!</v>
      </c>
      <c r="I48" s="65" t="e">
        <f>Munka1!#REF!</f>
        <v>#REF!</v>
      </c>
      <c r="J48" s="52" t="e">
        <f>Munka1!#REF!</f>
        <v>#REF!</v>
      </c>
      <c r="K48" s="65" t="e">
        <f>Munka1!#REF!</f>
        <v>#REF!</v>
      </c>
      <c r="L48" s="52" t="e">
        <f>Munka1!#REF!</f>
        <v>#REF!</v>
      </c>
      <c r="M48" s="65" t="e">
        <f>Munka1!#REF!</f>
        <v>#REF!</v>
      </c>
      <c r="N48" s="52" t="e">
        <f>Munka1!#REF!</f>
        <v>#REF!</v>
      </c>
      <c r="O48" s="65" t="e">
        <f>Munka1!#REF!</f>
        <v>#REF!</v>
      </c>
      <c r="P48" s="52" t="e">
        <f>Munka1!#REF!</f>
        <v>#REF!</v>
      </c>
      <c r="Q48" s="65" t="e">
        <f>Munka1!#REF!</f>
        <v>#REF!</v>
      </c>
      <c r="R48" s="52" t="e">
        <f>Munka1!#REF!</f>
        <v>#REF!</v>
      </c>
      <c r="S48" s="65" t="e">
        <f>Munka1!#REF!</f>
        <v>#REF!</v>
      </c>
      <c r="T48" s="52" t="e">
        <f>Munka1!#REF!</f>
        <v>#REF!</v>
      </c>
      <c r="U48" s="65" t="e">
        <f>Munka1!#REF!</f>
        <v>#REF!</v>
      </c>
      <c r="V48" s="166" t="e">
        <f t="shared" si="2"/>
        <v>#REF!</v>
      </c>
      <c r="W48" s="167" t="e">
        <f t="shared" si="2"/>
        <v>#REF!</v>
      </c>
    </row>
    <row r="49" spans="2:23" s="1" customFormat="1" ht="18.75" hidden="1" customHeight="1">
      <c r="B49" s="318"/>
      <c r="C49" s="55" t="e">
        <f>Munka1!#REF!</f>
        <v>#REF!</v>
      </c>
      <c r="D49" s="52" t="e">
        <f>Munka1!#REF!</f>
        <v>#REF!</v>
      </c>
      <c r="E49" s="65" t="e">
        <f>Munka1!#REF!</f>
        <v>#REF!</v>
      </c>
      <c r="F49" s="52" t="e">
        <f>Munka1!#REF!</f>
        <v>#REF!</v>
      </c>
      <c r="G49" s="65" t="e">
        <f>Munka1!#REF!</f>
        <v>#REF!</v>
      </c>
      <c r="H49" s="52" t="e">
        <f>Munka1!#REF!</f>
        <v>#REF!</v>
      </c>
      <c r="I49" s="65" t="e">
        <f>Munka1!#REF!</f>
        <v>#REF!</v>
      </c>
      <c r="J49" s="52" t="e">
        <f>Munka1!#REF!</f>
        <v>#REF!</v>
      </c>
      <c r="K49" s="65" t="e">
        <f>Munka1!#REF!</f>
        <v>#REF!</v>
      </c>
      <c r="L49" s="52" t="e">
        <f>Munka1!#REF!</f>
        <v>#REF!</v>
      </c>
      <c r="M49" s="65" t="e">
        <f>Munka1!#REF!</f>
        <v>#REF!</v>
      </c>
      <c r="N49" s="52" t="e">
        <f>Munka1!#REF!</f>
        <v>#REF!</v>
      </c>
      <c r="O49" s="65" t="e">
        <f>Munka1!#REF!</f>
        <v>#REF!</v>
      </c>
      <c r="P49" s="52" t="e">
        <f>Munka1!#REF!</f>
        <v>#REF!</v>
      </c>
      <c r="Q49" s="65" t="e">
        <f>Munka1!#REF!</f>
        <v>#REF!</v>
      </c>
      <c r="R49" s="52" t="e">
        <f>Munka1!#REF!</f>
        <v>#REF!</v>
      </c>
      <c r="S49" s="65" t="e">
        <f>Munka1!#REF!</f>
        <v>#REF!</v>
      </c>
      <c r="T49" s="52" t="e">
        <f>Munka1!#REF!</f>
        <v>#REF!</v>
      </c>
      <c r="U49" s="65" t="e">
        <f>Munka1!#REF!</f>
        <v>#REF!</v>
      </c>
      <c r="V49" s="166" t="e">
        <f t="shared" si="2"/>
        <v>#REF!</v>
      </c>
      <c r="W49" s="167" t="e">
        <f t="shared" si="2"/>
        <v>#REF!</v>
      </c>
    </row>
    <row r="50" spans="2:23" s="1" customFormat="1" ht="18.75" hidden="1" customHeight="1">
      <c r="B50" s="318"/>
      <c r="C50" s="55" t="e">
        <f>Munka1!#REF!</f>
        <v>#REF!</v>
      </c>
      <c r="D50" s="52" t="e">
        <f>Munka1!#REF!</f>
        <v>#REF!</v>
      </c>
      <c r="E50" s="65" t="e">
        <f>Munka1!#REF!</f>
        <v>#REF!</v>
      </c>
      <c r="F50" s="52" t="e">
        <f>Munka1!#REF!</f>
        <v>#REF!</v>
      </c>
      <c r="G50" s="65" t="e">
        <f>Munka1!#REF!</f>
        <v>#REF!</v>
      </c>
      <c r="H50" s="52" t="e">
        <f>Munka1!#REF!</f>
        <v>#REF!</v>
      </c>
      <c r="I50" s="65" t="e">
        <f>Munka1!#REF!</f>
        <v>#REF!</v>
      </c>
      <c r="J50" s="52" t="e">
        <f>Munka1!#REF!</f>
        <v>#REF!</v>
      </c>
      <c r="K50" s="65" t="e">
        <f>Munka1!#REF!</f>
        <v>#REF!</v>
      </c>
      <c r="L50" s="52" t="e">
        <f>Munka1!#REF!</f>
        <v>#REF!</v>
      </c>
      <c r="M50" s="65" t="e">
        <f>Munka1!#REF!</f>
        <v>#REF!</v>
      </c>
      <c r="N50" s="52" t="e">
        <f>Munka1!#REF!</f>
        <v>#REF!</v>
      </c>
      <c r="O50" s="65" t="e">
        <f>Munka1!#REF!</f>
        <v>#REF!</v>
      </c>
      <c r="P50" s="52" t="e">
        <f>Munka1!#REF!</f>
        <v>#REF!</v>
      </c>
      <c r="Q50" s="65" t="e">
        <f>Munka1!#REF!</f>
        <v>#REF!</v>
      </c>
      <c r="R50" s="52" t="e">
        <f>Munka1!#REF!</f>
        <v>#REF!</v>
      </c>
      <c r="S50" s="65" t="e">
        <f>Munka1!#REF!</f>
        <v>#REF!</v>
      </c>
      <c r="T50" s="52" t="e">
        <f>Munka1!#REF!</f>
        <v>#REF!</v>
      </c>
      <c r="U50" s="65" t="e">
        <f>Munka1!#REF!</f>
        <v>#REF!</v>
      </c>
      <c r="V50" s="166" t="e">
        <f t="shared" si="2"/>
        <v>#REF!</v>
      </c>
      <c r="W50" s="167" t="e">
        <f t="shared" si="2"/>
        <v>#REF!</v>
      </c>
    </row>
    <row r="51" spans="2:23" s="1" customFormat="1" ht="18.75" hidden="1" customHeight="1">
      <c r="B51" s="318"/>
      <c r="C51" s="55" t="e">
        <f>Munka1!#REF!</f>
        <v>#REF!</v>
      </c>
      <c r="D51" s="52" t="e">
        <f>Munka1!#REF!</f>
        <v>#REF!</v>
      </c>
      <c r="E51" s="65" t="e">
        <f>Munka1!#REF!</f>
        <v>#REF!</v>
      </c>
      <c r="F51" s="52" t="e">
        <f>Munka1!#REF!</f>
        <v>#REF!</v>
      </c>
      <c r="G51" s="65" t="e">
        <f>Munka1!#REF!</f>
        <v>#REF!</v>
      </c>
      <c r="H51" s="52" t="e">
        <f>Munka1!#REF!</f>
        <v>#REF!</v>
      </c>
      <c r="I51" s="65" t="e">
        <f>Munka1!#REF!</f>
        <v>#REF!</v>
      </c>
      <c r="J51" s="52" t="e">
        <f>Munka1!#REF!</f>
        <v>#REF!</v>
      </c>
      <c r="K51" s="65" t="e">
        <f>Munka1!#REF!</f>
        <v>#REF!</v>
      </c>
      <c r="L51" s="52" t="e">
        <f>Munka1!#REF!</f>
        <v>#REF!</v>
      </c>
      <c r="M51" s="65" t="e">
        <f>Munka1!#REF!</f>
        <v>#REF!</v>
      </c>
      <c r="N51" s="52" t="e">
        <f>Munka1!#REF!</f>
        <v>#REF!</v>
      </c>
      <c r="O51" s="65" t="e">
        <f>Munka1!#REF!</f>
        <v>#REF!</v>
      </c>
      <c r="P51" s="52" t="e">
        <f>Munka1!#REF!</f>
        <v>#REF!</v>
      </c>
      <c r="Q51" s="65" t="e">
        <f>Munka1!#REF!</f>
        <v>#REF!</v>
      </c>
      <c r="R51" s="52" t="e">
        <f>Munka1!#REF!</f>
        <v>#REF!</v>
      </c>
      <c r="S51" s="65" t="e">
        <f>Munka1!#REF!</f>
        <v>#REF!</v>
      </c>
      <c r="T51" s="52" t="e">
        <f>Munka1!#REF!</f>
        <v>#REF!</v>
      </c>
      <c r="U51" s="65" t="e">
        <f>Munka1!#REF!</f>
        <v>#REF!</v>
      </c>
      <c r="V51" s="166" t="e">
        <f t="shared" si="2"/>
        <v>#REF!</v>
      </c>
      <c r="W51" s="167" t="e">
        <f t="shared" si="2"/>
        <v>#REF!</v>
      </c>
    </row>
    <row r="52" spans="2:23" s="1" customFormat="1" ht="18.75" hidden="1" customHeight="1">
      <c r="B52" s="318"/>
      <c r="C52" s="55" t="e">
        <f>Munka1!#REF!</f>
        <v>#REF!</v>
      </c>
      <c r="D52" s="51" t="e">
        <f>Munka1!#REF!</f>
        <v>#REF!</v>
      </c>
      <c r="E52" s="65" t="e">
        <f>Munka1!#REF!</f>
        <v>#REF!</v>
      </c>
      <c r="F52" s="51" t="e">
        <f>Munka1!#REF!</f>
        <v>#REF!</v>
      </c>
      <c r="G52" s="65" t="e">
        <f>Munka1!#REF!</f>
        <v>#REF!</v>
      </c>
      <c r="H52" s="51" t="e">
        <f>Munka1!#REF!</f>
        <v>#REF!</v>
      </c>
      <c r="I52" s="65" t="e">
        <f>Munka1!#REF!</f>
        <v>#REF!</v>
      </c>
      <c r="J52" s="51" t="e">
        <f>Munka1!#REF!</f>
        <v>#REF!</v>
      </c>
      <c r="K52" s="65" t="e">
        <f>Munka1!#REF!</f>
        <v>#REF!</v>
      </c>
      <c r="L52" s="51" t="e">
        <f>Munka1!#REF!</f>
        <v>#REF!</v>
      </c>
      <c r="M52" s="65" t="e">
        <f>Munka1!#REF!</f>
        <v>#REF!</v>
      </c>
      <c r="N52" s="51" t="e">
        <f>Munka1!#REF!</f>
        <v>#REF!</v>
      </c>
      <c r="O52" s="65" t="e">
        <f>Munka1!#REF!</f>
        <v>#REF!</v>
      </c>
      <c r="P52" s="51" t="e">
        <f>Munka1!#REF!</f>
        <v>#REF!</v>
      </c>
      <c r="Q52" s="65" t="e">
        <f>Munka1!#REF!</f>
        <v>#REF!</v>
      </c>
      <c r="R52" s="51" t="e">
        <f>Munka1!#REF!</f>
        <v>#REF!</v>
      </c>
      <c r="S52" s="65" t="e">
        <f>Munka1!#REF!</f>
        <v>#REF!</v>
      </c>
      <c r="T52" s="51" t="e">
        <f>Munka1!#REF!</f>
        <v>#REF!</v>
      </c>
      <c r="U52" s="65" t="e">
        <f>Munka1!#REF!</f>
        <v>#REF!</v>
      </c>
      <c r="V52" s="166" t="e">
        <f t="shared" si="2"/>
        <v>#REF!</v>
      </c>
      <c r="W52" s="167" t="e">
        <f t="shared" si="2"/>
        <v>#REF!</v>
      </c>
    </row>
    <row r="53" spans="2:23" s="1" customFormat="1" ht="18.75" hidden="1" customHeight="1">
      <c r="B53" s="318"/>
      <c r="C53" s="55" t="e">
        <f>Munka1!#REF!</f>
        <v>#REF!</v>
      </c>
      <c r="D53" s="51" t="e">
        <f>Munka1!#REF!</f>
        <v>#REF!</v>
      </c>
      <c r="E53" s="65" t="e">
        <f>Munka1!#REF!</f>
        <v>#REF!</v>
      </c>
      <c r="F53" s="51" t="e">
        <f>Munka1!#REF!</f>
        <v>#REF!</v>
      </c>
      <c r="G53" s="65" t="e">
        <f>Munka1!#REF!</f>
        <v>#REF!</v>
      </c>
      <c r="H53" s="51" t="e">
        <f>Munka1!#REF!</f>
        <v>#REF!</v>
      </c>
      <c r="I53" s="65" t="e">
        <f>Munka1!#REF!</f>
        <v>#REF!</v>
      </c>
      <c r="J53" s="51" t="e">
        <f>Munka1!#REF!</f>
        <v>#REF!</v>
      </c>
      <c r="K53" s="65" t="e">
        <f>Munka1!#REF!</f>
        <v>#REF!</v>
      </c>
      <c r="L53" s="51" t="e">
        <f>Munka1!#REF!</f>
        <v>#REF!</v>
      </c>
      <c r="M53" s="65" t="e">
        <f>Munka1!#REF!</f>
        <v>#REF!</v>
      </c>
      <c r="N53" s="51" t="e">
        <f>Munka1!#REF!</f>
        <v>#REF!</v>
      </c>
      <c r="O53" s="65" t="e">
        <f>Munka1!#REF!</f>
        <v>#REF!</v>
      </c>
      <c r="P53" s="51" t="e">
        <f>Munka1!#REF!</f>
        <v>#REF!</v>
      </c>
      <c r="Q53" s="65" t="e">
        <f>Munka1!#REF!</f>
        <v>#REF!</v>
      </c>
      <c r="R53" s="51" t="e">
        <f>Munka1!#REF!</f>
        <v>#REF!</v>
      </c>
      <c r="S53" s="65" t="e">
        <f>Munka1!#REF!</f>
        <v>#REF!</v>
      </c>
      <c r="T53" s="51" t="e">
        <f>Munka1!#REF!</f>
        <v>#REF!</v>
      </c>
      <c r="U53" s="65" t="e">
        <f>Munka1!#REF!</f>
        <v>#REF!</v>
      </c>
      <c r="V53" s="166" t="e">
        <f t="shared" si="2"/>
        <v>#REF!</v>
      </c>
      <c r="W53" s="167" t="e">
        <f t="shared" si="2"/>
        <v>#REF!</v>
      </c>
    </row>
    <row r="54" spans="2:23" s="1" customFormat="1" ht="18.75" hidden="1" customHeight="1">
      <c r="B54" s="318"/>
      <c r="C54" s="55" t="e">
        <f>Munka1!#REF!</f>
        <v>#REF!</v>
      </c>
      <c r="D54" s="51" t="e">
        <f>Munka1!#REF!</f>
        <v>#REF!</v>
      </c>
      <c r="E54" s="65" t="e">
        <f>Munka1!#REF!</f>
        <v>#REF!</v>
      </c>
      <c r="F54" s="51" t="e">
        <f>Munka1!#REF!</f>
        <v>#REF!</v>
      </c>
      <c r="G54" s="65" t="e">
        <f>Munka1!#REF!</f>
        <v>#REF!</v>
      </c>
      <c r="H54" s="51" t="e">
        <f>Munka1!#REF!</f>
        <v>#REF!</v>
      </c>
      <c r="I54" s="65" t="e">
        <f>Munka1!#REF!</f>
        <v>#REF!</v>
      </c>
      <c r="J54" s="51" t="e">
        <f>Munka1!#REF!</f>
        <v>#REF!</v>
      </c>
      <c r="K54" s="65" t="e">
        <f>Munka1!#REF!</f>
        <v>#REF!</v>
      </c>
      <c r="L54" s="51" t="e">
        <f>Munka1!#REF!</f>
        <v>#REF!</v>
      </c>
      <c r="M54" s="65" t="e">
        <f>Munka1!#REF!</f>
        <v>#REF!</v>
      </c>
      <c r="N54" s="51" t="e">
        <f>Munka1!#REF!</f>
        <v>#REF!</v>
      </c>
      <c r="O54" s="65" t="e">
        <f>Munka1!#REF!</f>
        <v>#REF!</v>
      </c>
      <c r="P54" s="51" t="e">
        <f>Munka1!#REF!</f>
        <v>#REF!</v>
      </c>
      <c r="Q54" s="65" t="e">
        <f>Munka1!#REF!</f>
        <v>#REF!</v>
      </c>
      <c r="R54" s="51" t="e">
        <f>Munka1!#REF!</f>
        <v>#REF!</v>
      </c>
      <c r="S54" s="65" t="e">
        <f>Munka1!#REF!</f>
        <v>#REF!</v>
      </c>
      <c r="T54" s="51" t="e">
        <f>Munka1!#REF!</f>
        <v>#REF!</v>
      </c>
      <c r="U54" s="65" t="e">
        <f>Munka1!#REF!</f>
        <v>#REF!</v>
      </c>
      <c r="V54" s="166" t="e">
        <f t="shared" si="2"/>
        <v>#REF!</v>
      </c>
      <c r="W54" s="167" t="e">
        <f t="shared" si="2"/>
        <v>#REF!</v>
      </c>
    </row>
    <row r="55" spans="2:23" s="1" customFormat="1" ht="18.75" hidden="1" customHeight="1">
      <c r="B55" s="318"/>
      <c r="C55" s="55" t="e">
        <f>Munka1!#REF!</f>
        <v>#REF!</v>
      </c>
      <c r="D55" s="51" t="e">
        <f>Munka1!#REF!</f>
        <v>#REF!</v>
      </c>
      <c r="E55" s="65" t="e">
        <f>Munka1!#REF!</f>
        <v>#REF!</v>
      </c>
      <c r="F55" s="51" t="e">
        <f>Munka1!#REF!</f>
        <v>#REF!</v>
      </c>
      <c r="G55" s="65" t="e">
        <f>Munka1!#REF!</f>
        <v>#REF!</v>
      </c>
      <c r="H55" s="51" t="e">
        <f>Munka1!#REF!</f>
        <v>#REF!</v>
      </c>
      <c r="I55" s="65" t="e">
        <f>Munka1!#REF!</f>
        <v>#REF!</v>
      </c>
      <c r="J55" s="51" t="e">
        <f>Munka1!#REF!</f>
        <v>#REF!</v>
      </c>
      <c r="K55" s="65" t="e">
        <f>Munka1!#REF!</f>
        <v>#REF!</v>
      </c>
      <c r="L55" s="51" t="e">
        <f>Munka1!#REF!</f>
        <v>#REF!</v>
      </c>
      <c r="M55" s="65" t="e">
        <f>Munka1!#REF!</f>
        <v>#REF!</v>
      </c>
      <c r="N55" s="51" t="e">
        <f>Munka1!#REF!</f>
        <v>#REF!</v>
      </c>
      <c r="O55" s="65" t="e">
        <f>Munka1!#REF!</f>
        <v>#REF!</v>
      </c>
      <c r="P55" s="51" t="e">
        <f>Munka1!#REF!</f>
        <v>#REF!</v>
      </c>
      <c r="Q55" s="65" t="e">
        <f>Munka1!#REF!</f>
        <v>#REF!</v>
      </c>
      <c r="R55" s="51" t="e">
        <f>Munka1!#REF!</f>
        <v>#REF!</v>
      </c>
      <c r="S55" s="65" t="e">
        <f>Munka1!#REF!</f>
        <v>#REF!</v>
      </c>
      <c r="T55" s="51" t="e">
        <f>Munka1!#REF!</f>
        <v>#REF!</v>
      </c>
      <c r="U55" s="65" t="e">
        <f>Munka1!#REF!</f>
        <v>#REF!</v>
      </c>
      <c r="V55" s="166" t="e">
        <f t="shared" si="2"/>
        <v>#REF!</v>
      </c>
      <c r="W55" s="167" t="e">
        <f t="shared" si="2"/>
        <v>#REF!</v>
      </c>
    </row>
    <row r="56" spans="2:23" s="1" customFormat="1" ht="18.75" hidden="1" customHeight="1">
      <c r="B56" s="318"/>
      <c r="C56" s="55" t="e">
        <f>Munka1!#REF!</f>
        <v>#REF!</v>
      </c>
      <c r="D56" s="51" t="e">
        <f>Munka1!#REF!</f>
        <v>#REF!</v>
      </c>
      <c r="E56" s="65" t="e">
        <f>Munka1!#REF!</f>
        <v>#REF!</v>
      </c>
      <c r="F56" s="51" t="e">
        <f>Munka1!#REF!</f>
        <v>#REF!</v>
      </c>
      <c r="G56" s="65" t="e">
        <f>Munka1!#REF!</f>
        <v>#REF!</v>
      </c>
      <c r="H56" s="51" t="e">
        <f>Munka1!#REF!</f>
        <v>#REF!</v>
      </c>
      <c r="I56" s="65" t="e">
        <f>Munka1!#REF!</f>
        <v>#REF!</v>
      </c>
      <c r="J56" s="51" t="e">
        <f>Munka1!#REF!</f>
        <v>#REF!</v>
      </c>
      <c r="K56" s="65" t="e">
        <f>Munka1!#REF!</f>
        <v>#REF!</v>
      </c>
      <c r="L56" s="51" t="e">
        <f>Munka1!#REF!</f>
        <v>#REF!</v>
      </c>
      <c r="M56" s="65" t="e">
        <f>Munka1!#REF!</f>
        <v>#REF!</v>
      </c>
      <c r="N56" s="51" t="e">
        <f>Munka1!#REF!</f>
        <v>#REF!</v>
      </c>
      <c r="O56" s="65" t="e">
        <f>Munka1!#REF!</f>
        <v>#REF!</v>
      </c>
      <c r="P56" s="51" t="e">
        <f>Munka1!#REF!</f>
        <v>#REF!</v>
      </c>
      <c r="Q56" s="65" t="e">
        <f>Munka1!#REF!</f>
        <v>#REF!</v>
      </c>
      <c r="R56" s="51" t="e">
        <f>Munka1!#REF!</f>
        <v>#REF!</v>
      </c>
      <c r="S56" s="65" t="e">
        <f>Munka1!#REF!</f>
        <v>#REF!</v>
      </c>
      <c r="T56" s="51" t="e">
        <f>Munka1!#REF!</f>
        <v>#REF!</v>
      </c>
      <c r="U56" s="65" t="e">
        <f>Munka1!#REF!</f>
        <v>#REF!</v>
      </c>
      <c r="V56" s="166" t="e">
        <f t="shared" si="2"/>
        <v>#REF!</v>
      </c>
      <c r="W56" s="167" t="e">
        <f t="shared" si="2"/>
        <v>#REF!</v>
      </c>
    </row>
    <row r="57" spans="2:23" s="1" customFormat="1" ht="18.75" hidden="1" customHeight="1">
      <c r="B57" s="318"/>
      <c r="C57" s="55" t="e">
        <f>Munka1!#REF!</f>
        <v>#REF!</v>
      </c>
      <c r="D57" s="51" t="e">
        <f>Munka1!#REF!</f>
        <v>#REF!</v>
      </c>
      <c r="E57" s="65" t="e">
        <f>Munka1!#REF!</f>
        <v>#REF!</v>
      </c>
      <c r="F57" s="51" t="e">
        <f>Munka1!#REF!</f>
        <v>#REF!</v>
      </c>
      <c r="G57" s="65" t="e">
        <f>Munka1!#REF!</f>
        <v>#REF!</v>
      </c>
      <c r="H57" s="51" t="e">
        <f>Munka1!#REF!</f>
        <v>#REF!</v>
      </c>
      <c r="I57" s="65" t="e">
        <f>Munka1!#REF!</f>
        <v>#REF!</v>
      </c>
      <c r="J57" s="51" t="e">
        <f>Munka1!#REF!</f>
        <v>#REF!</v>
      </c>
      <c r="K57" s="65" t="e">
        <f>Munka1!#REF!</f>
        <v>#REF!</v>
      </c>
      <c r="L57" s="51" t="e">
        <f>Munka1!#REF!</f>
        <v>#REF!</v>
      </c>
      <c r="M57" s="65" t="e">
        <f>Munka1!#REF!</f>
        <v>#REF!</v>
      </c>
      <c r="N57" s="51" t="e">
        <f>Munka1!#REF!</f>
        <v>#REF!</v>
      </c>
      <c r="O57" s="65" t="e">
        <f>Munka1!#REF!</f>
        <v>#REF!</v>
      </c>
      <c r="P57" s="51" t="e">
        <f>Munka1!#REF!</f>
        <v>#REF!</v>
      </c>
      <c r="Q57" s="65" t="e">
        <f>Munka1!#REF!</f>
        <v>#REF!</v>
      </c>
      <c r="R57" s="51" t="e">
        <f>Munka1!#REF!</f>
        <v>#REF!</v>
      </c>
      <c r="S57" s="65" t="e">
        <f>Munka1!#REF!</f>
        <v>#REF!</v>
      </c>
      <c r="T57" s="51" t="e">
        <f>Munka1!#REF!</f>
        <v>#REF!</v>
      </c>
      <c r="U57" s="65" t="e">
        <f>Munka1!#REF!</f>
        <v>#REF!</v>
      </c>
      <c r="V57" s="166" t="e">
        <f t="shared" si="2"/>
        <v>#REF!</v>
      </c>
      <c r="W57" s="167" t="e">
        <f t="shared" si="2"/>
        <v>#REF!</v>
      </c>
    </row>
    <row r="58" spans="2:23" s="1" customFormat="1" ht="18.75" hidden="1" customHeight="1">
      <c r="B58" s="318"/>
      <c r="C58" s="55" t="e">
        <f>Munka1!#REF!</f>
        <v>#REF!</v>
      </c>
      <c r="D58" s="51" t="e">
        <f>Munka1!#REF!</f>
        <v>#REF!</v>
      </c>
      <c r="E58" s="65" t="e">
        <f>Munka1!#REF!</f>
        <v>#REF!</v>
      </c>
      <c r="F58" s="51" t="e">
        <f>Munka1!#REF!</f>
        <v>#REF!</v>
      </c>
      <c r="G58" s="65" t="e">
        <f>Munka1!#REF!</f>
        <v>#REF!</v>
      </c>
      <c r="H58" s="51" t="e">
        <f>Munka1!#REF!</f>
        <v>#REF!</v>
      </c>
      <c r="I58" s="65" t="e">
        <f>Munka1!#REF!</f>
        <v>#REF!</v>
      </c>
      <c r="J58" s="51" t="e">
        <f>Munka1!#REF!</f>
        <v>#REF!</v>
      </c>
      <c r="K58" s="65" t="e">
        <f>Munka1!#REF!</f>
        <v>#REF!</v>
      </c>
      <c r="L58" s="51" t="e">
        <f>Munka1!#REF!</f>
        <v>#REF!</v>
      </c>
      <c r="M58" s="65" t="e">
        <f>Munka1!#REF!</f>
        <v>#REF!</v>
      </c>
      <c r="N58" s="51" t="e">
        <f>Munka1!#REF!</f>
        <v>#REF!</v>
      </c>
      <c r="O58" s="65" t="e">
        <f>Munka1!#REF!</f>
        <v>#REF!</v>
      </c>
      <c r="P58" s="51" t="e">
        <f>Munka1!#REF!</f>
        <v>#REF!</v>
      </c>
      <c r="Q58" s="65" t="e">
        <f>Munka1!#REF!</f>
        <v>#REF!</v>
      </c>
      <c r="R58" s="51" t="e">
        <f>Munka1!#REF!</f>
        <v>#REF!</v>
      </c>
      <c r="S58" s="65" t="e">
        <f>Munka1!#REF!</f>
        <v>#REF!</v>
      </c>
      <c r="T58" s="51" t="e">
        <f>Munka1!#REF!</f>
        <v>#REF!</v>
      </c>
      <c r="U58" s="65" t="e">
        <f>Munka1!#REF!</f>
        <v>#REF!</v>
      </c>
      <c r="V58" s="166" t="e">
        <f t="shared" si="2"/>
        <v>#REF!</v>
      </c>
      <c r="W58" s="167" t="e">
        <f t="shared" si="2"/>
        <v>#REF!</v>
      </c>
    </row>
    <row r="59" spans="2:23" s="1" customFormat="1" ht="18.75" hidden="1" customHeight="1">
      <c r="B59" s="318"/>
      <c r="C59" s="55" t="e">
        <f>Munka1!#REF!</f>
        <v>#REF!</v>
      </c>
      <c r="D59" s="51" t="e">
        <f>Munka1!#REF!</f>
        <v>#REF!</v>
      </c>
      <c r="E59" s="65" t="e">
        <f>Munka1!#REF!</f>
        <v>#REF!</v>
      </c>
      <c r="F59" s="51" t="e">
        <f>Munka1!#REF!</f>
        <v>#REF!</v>
      </c>
      <c r="G59" s="65" t="e">
        <f>Munka1!#REF!</f>
        <v>#REF!</v>
      </c>
      <c r="H59" s="51" t="e">
        <f>Munka1!#REF!</f>
        <v>#REF!</v>
      </c>
      <c r="I59" s="65" t="e">
        <f>Munka1!#REF!</f>
        <v>#REF!</v>
      </c>
      <c r="J59" s="51" t="e">
        <f>Munka1!#REF!</f>
        <v>#REF!</v>
      </c>
      <c r="K59" s="65" t="e">
        <f>Munka1!#REF!</f>
        <v>#REF!</v>
      </c>
      <c r="L59" s="51" t="e">
        <f>Munka1!#REF!</f>
        <v>#REF!</v>
      </c>
      <c r="M59" s="65" t="e">
        <f>Munka1!#REF!</f>
        <v>#REF!</v>
      </c>
      <c r="N59" s="51" t="e">
        <f>Munka1!#REF!</f>
        <v>#REF!</v>
      </c>
      <c r="O59" s="65" t="e">
        <f>Munka1!#REF!</f>
        <v>#REF!</v>
      </c>
      <c r="P59" s="51" t="e">
        <f>Munka1!#REF!</f>
        <v>#REF!</v>
      </c>
      <c r="Q59" s="65" t="e">
        <f>Munka1!#REF!</f>
        <v>#REF!</v>
      </c>
      <c r="R59" s="51" t="e">
        <f>Munka1!#REF!</f>
        <v>#REF!</v>
      </c>
      <c r="S59" s="65" t="e">
        <f>Munka1!#REF!</f>
        <v>#REF!</v>
      </c>
      <c r="T59" s="51" t="e">
        <f>Munka1!#REF!</f>
        <v>#REF!</v>
      </c>
      <c r="U59" s="65" t="e">
        <f>Munka1!#REF!</f>
        <v>#REF!</v>
      </c>
      <c r="V59" s="166" t="e">
        <f t="shared" si="2"/>
        <v>#REF!</v>
      </c>
      <c r="W59" s="167" t="e">
        <f t="shared" si="2"/>
        <v>#REF!</v>
      </c>
    </row>
    <row r="60" spans="2:23" s="1" customFormat="1" ht="18.75" hidden="1" customHeight="1">
      <c r="B60" s="318"/>
      <c r="C60" s="55" t="e">
        <f>Munka1!#REF!</f>
        <v>#REF!</v>
      </c>
      <c r="D60" s="51" t="e">
        <f>Munka1!#REF!</f>
        <v>#REF!</v>
      </c>
      <c r="E60" s="65" t="e">
        <f>Munka1!#REF!</f>
        <v>#REF!</v>
      </c>
      <c r="F60" s="51" t="e">
        <f>Munka1!#REF!</f>
        <v>#REF!</v>
      </c>
      <c r="G60" s="65" t="e">
        <f>Munka1!#REF!</f>
        <v>#REF!</v>
      </c>
      <c r="H60" s="51" t="e">
        <f>Munka1!#REF!</f>
        <v>#REF!</v>
      </c>
      <c r="I60" s="65" t="e">
        <f>Munka1!#REF!</f>
        <v>#REF!</v>
      </c>
      <c r="J60" s="51" t="e">
        <f>Munka1!#REF!</f>
        <v>#REF!</v>
      </c>
      <c r="K60" s="65" t="e">
        <f>Munka1!#REF!</f>
        <v>#REF!</v>
      </c>
      <c r="L60" s="51" t="e">
        <f>Munka1!#REF!</f>
        <v>#REF!</v>
      </c>
      <c r="M60" s="65" t="e">
        <f>Munka1!#REF!</f>
        <v>#REF!</v>
      </c>
      <c r="N60" s="51" t="e">
        <f>Munka1!#REF!</f>
        <v>#REF!</v>
      </c>
      <c r="O60" s="65" t="e">
        <f>Munka1!#REF!</f>
        <v>#REF!</v>
      </c>
      <c r="P60" s="51" t="e">
        <f>Munka1!#REF!</f>
        <v>#REF!</v>
      </c>
      <c r="Q60" s="65" t="e">
        <f>Munka1!#REF!</f>
        <v>#REF!</v>
      </c>
      <c r="R60" s="51" t="e">
        <f>Munka1!#REF!</f>
        <v>#REF!</v>
      </c>
      <c r="S60" s="65" t="e">
        <f>Munka1!#REF!</f>
        <v>#REF!</v>
      </c>
      <c r="T60" s="51" t="e">
        <f>Munka1!#REF!</f>
        <v>#REF!</v>
      </c>
      <c r="U60" s="65" t="e">
        <f>Munka1!#REF!</f>
        <v>#REF!</v>
      </c>
      <c r="V60" s="166" t="e">
        <f t="shared" si="2"/>
        <v>#REF!</v>
      </c>
      <c r="W60" s="167" t="e">
        <f t="shared" si="2"/>
        <v>#REF!</v>
      </c>
    </row>
    <row r="61" spans="2:23" s="1" customFormat="1" ht="19.5" hidden="1" customHeight="1" thickBot="1">
      <c r="B61" s="319"/>
      <c r="C61" s="56" t="e">
        <f>Munka1!#REF!</f>
        <v>#REF!</v>
      </c>
      <c r="D61" s="53" t="e">
        <f>Munka1!#REF!</f>
        <v>#REF!</v>
      </c>
      <c r="E61" s="66" t="e">
        <f>Munka1!#REF!</f>
        <v>#REF!</v>
      </c>
      <c r="F61" s="53" t="e">
        <f>Munka1!#REF!</f>
        <v>#REF!</v>
      </c>
      <c r="G61" s="66" t="e">
        <f>Munka1!#REF!</f>
        <v>#REF!</v>
      </c>
      <c r="H61" s="53" t="e">
        <f>Munka1!#REF!</f>
        <v>#REF!</v>
      </c>
      <c r="I61" s="66" t="e">
        <f>Munka1!#REF!</f>
        <v>#REF!</v>
      </c>
      <c r="J61" s="53" t="e">
        <f>Munka1!#REF!</f>
        <v>#REF!</v>
      </c>
      <c r="K61" s="66" t="e">
        <f>Munka1!#REF!</f>
        <v>#REF!</v>
      </c>
      <c r="L61" s="53" t="e">
        <f>Munka1!#REF!</f>
        <v>#REF!</v>
      </c>
      <c r="M61" s="66" t="e">
        <f>Munka1!#REF!</f>
        <v>#REF!</v>
      </c>
      <c r="N61" s="53" t="e">
        <f>Munka1!#REF!</f>
        <v>#REF!</v>
      </c>
      <c r="O61" s="66" t="e">
        <f>Munka1!#REF!</f>
        <v>#REF!</v>
      </c>
      <c r="P61" s="53" t="e">
        <f>Munka1!#REF!</f>
        <v>#REF!</v>
      </c>
      <c r="Q61" s="66" t="e">
        <f>Munka1!#REF!</f>
        <v>#REF!</v>
      </c>
      <c r="R61" s="53" t="e">
        <f>Munka1!#REF!</f>
        <v>#REF!</v>
      </c>
      <c r="S61" s="66" t="e">
        <f>Munka1!#REF!</f>
        <v>#REF!</v>
      </c>
      <c r="T61" s="53" t="e">
        <f>Munka1!#REF!</f>
        <v>#REF!</v>
      </c>
      <c r="U61" s="66" t="e">
        <f>Munka1!#REF!</f>
        <v>#REF!</v>
      </c>
      <c r="V61" s="169" t="e">
        <f t="shared" si="2"/>
        <v>#REF!</v>
      </c>
      <c r="W61" s="170" t="e">
        <f t="shared" si="2"/>
        <v>#REF!</v>
      </c>
    </row>
    <row r="62" spans="2:23" s="6" customFormat="1" ht="19.5" hidden="1" thickBot="1">
      <c r="B62" s="45" t="s">
        <v>13</v>
      </c>
      <c r="C62" s="46"/>
      <c r="D62" s="59" t="e">
        <f t="shared" ref="D62:W62" si="3">SUM(D34:D61)</f>
        <v>#REF!</v>
      </c>
      <c r="E62" s="67" t="e">
        <f t="shared" si="3"/>
        <v>#REF!</v>
      </c>
      <c r="F62" s="59" t="e">
        <f t="shared" si="3"/>
        <v>#REF!</v>
      </c>
      <c r="G62" s="67" t="e">
        <f t="shared" si="3"/>
        <v>#REF!</v>
      </c>
      <c r="H62" s="59" t="e">
        <f t="shared" si="3"/>
        <v>#REF!</v>
      </c>
      <c r="I62" s="67" t="e">
        <f t="shared" si="3"/>
        <v>#REF!</v>
      </c>
      <c r="J62" s="59" t="e">
        <f t="shared" si="3"/>
        <v>#REF!</v>
      </c>
      <c r="K62" s="67" t="e">
        <f t="shared" si="3"/>
        <v>#REF!</v>
      </c>
      <c r="L62" s="59" t="e">
        <f t="shared" si="3"/>
        <v>#REF!</v>
      </c>
      <c r="M62" s="67" t="e">
        <f t="shared" si="3"/>
        <v>#REF!</v>
      </c>
      <c r="N62" s="59" t="e">
        <f t="shared" si="3"/>
        <v>#REF!</v>
      </c>
      <c r="O62" s="60" t="e">
        <f t="shared" si="3"/>
        <v>#REF!</v>
      </c>
      <c r="P62" s="59" t="e">
        <f t="shared" si="3"/>
        <v>#REF!</v>
      </c>
      <c r="Q62" s="60" t="e">
        <f t="shared" si="3"/>
        <v>#REF!</v>
      </c>
      <c r="R62" s="59" t="e">
        <f t="shared" si="3"/>
        <v>#REF!</v>
      </c>
      <c r="S62" s="60" t="e">
        <f t="shared" si="3"/>
        <v>#REF!</v>
      </c>
      <c r="T62" s="59" t="e">
        <f t="shared" si="3"/>
        <v>#REF!</v>
      </c>
      <c r="U62" s="60" t="e">
        <f t="shared" si="3"/>
        <v>#REF!</v>
      </c>
      <c r="V62" s="171" t="e">
        <f t="shared" si="3"/>
        <v>#REF!</v>
      </c>
      <c r="W62" s="172" t="e">
        <f t="shared" si="3"/>
        <v>#REF!</v>
      </c>
    </row>
    <row r="63" spans="2:23" s="6" customFormat="1" ht="19.5" hidden="1" customHeight="1" thickBot="1">
      <c r="B63" s="320" t="s">
        <v>111</v>
      </c>
      <c r="C63" s="320"/>
      <c r="D63" s="57"/>
      <c r="E63" s="143" t="e">
        <f>E62/$W$62</f>
        <v>#REF!</v>
      </c>
      <c r="F63" s="57"/>
      <c r="G63" s="143" t="e">
        <f>G62/$W$62</f>
        <v>#REF!</v>
      </c>
      <c r="H63" s="57"/>
      <c r="I63" s="143" t="e">
        <f>I62/$W$62</f>
        <v>#REF!</v>
      </c>
      <c r="J63" s="57"/>
      <c r="K63" s="143" t="e">
        <f>K62/$W$62</f>
        <v>#REF!</v>
      </c>
      <c r="L63" s="57"/>
      <c r="M63" s="143" t="e">
        <f>M62/$W$62</f>
        <v>#REF!</v>
      </c>
      <c r="N63" s="57"/>
      <c r="O63" s="143" t="e">
        <f>O62/$W$62</f>
        <v>#REF!</v>
      </c>
      <c r="P63" s="57"/>
      <c r="Q63" s="143" t="e">
        <f>Q62/$W$62</f>
        <v>#REF!</v>
      </c>
      <c r="R63" s="57"/>
      <c r="S63" s="143" t="e">
        <f>S62/$W$62</f>
        <v>#REF!</v>
      </c>
      <c r="T63" s="57"/>
      <c r="U63" s="143" t="e">
        <f>U62/$W$62</f>
        <v>#REF!</v>
      </c>
      <c r="V63" s="72"/>
      <c r="W63" s="147" t="e">
        <f>W62/$W$62</f>
        <v>#REF!</v>
      </c>
    </row>
    <row r="64" spans="2:23" s="6" customFormat="1" ht="18.75" hidden="1">
      <c r="B64" s="173"/>
      <c r="C64" s="173"/>
      <c r="D64" s="57"/>
      <c r="E64" s="146"/>
      <c r="F64" s="57"/>
      <c r="G64" s="146"/>
      <c r="H64" s="57"/>
      <c r="I64" s="146"/>
      <c r="J64" s="57"/>
      <c r="K64" s="146"/>
      <c r="L64" s="57"/>
      <c r="M64" s="146"/>
      <c r="N64" s="57"/>
      <c r="O64" s="146"/>
      <c r="P64" s="57"/>
      <c r="Q64" s="146"/>
      <c r="R64" s="57"/>
      <c r="S64" s="146"/>
      <c r="T64" s="57"/>
      <c r="U64" s="146"/>
      <c r="V64" s="72"/>
      <c r="W64" s="148"/>
    </row>
    <row r="65" spans="2:23" s="6" customFormat="1" ht="19.5" thickBot="1">
      <c r="B65" s="173"/>
      <c r="C65" s="173"/>
      <c r="D65" s="57"/>
      <c r="E65" s="146"/>
      <c r="F65" s="57"/>
      <c r="G65" s="146"/>
      <c r="H65" s="57"/>
      <c r="I65" s="146"/>
      <c r="J65" s="57"/>
      <c r="K65" s="146"/>
      <c r="L65" s="57"/>
      <c r="M65" s="146"/>
      <c r="N65" s="57"/>
      <c r="O65" s="146"/>
      <c r="P65" s="57"/>
      <c r="Q65" s="146"/>
      <c r="R65" s="57"/>
      <c r="S65" s="146"/>
      <c r="T65" s="57"/>
      <c r="U65" s="146"/>
      <c r="V65" s="72"/>
      <c r="W65" s="73"/>
    </row>
    <row r="66" spans="2:23" s="6" customFormat="1" ht="21" customHeight="1">
      <c r="B66" s="310" t="s">
        <v>17</v>
      </c>
      <c r="C66" s="310" t="s">
        <v>56</v>
      </c>
      <c r="D66" s="324" t="s">
        <v>114</v>
      </c>
      <c r="E66" s="324"/>
      <c r="F66" s="324"/>
      <c r="G66" s="324"/>
      <c r="H66" s="324"/>
      <c r="I66" s="324"/>
      <c r="J66" s="324"/>
      <c r="K66" s="324"/>
      <c r="L66" s="324"/>
      <c r="M66" s="324"/>
      <c r="N66" s="324"/>
      <c r="O66" s="324"/>
      <c r="P66" s="324"/>
      <c r="Q66" s="324"/>
      <c r="R66" s="324"/>
      <c r="S66" s="324"/>
      <c r="T66" s="324"/>
      <c r="U66" s="325"/>
      <c r="V66" s="331" t="s">
        <v>51</v>
      </c>
      <c r="W66" s="310" t="s">
        <v>53</v>
      </c>
    </row>
    <row r="67" spans="2:23" s="6" customFormat="1" ht="18.75">
      <c r="B67" s="311"/>
      <c r="C67" s="311"/>
      <c r="D67" s="312" t="s">
        <v>50</v>
      </c>
      <c r="E67" s="312"/>
      <c r="F67" s="312"/>
      <c r="G67" s="312"/>
      <c r="H67" s="312"/>
      <c r="I67" s="312"/>
      <c r="J67" s="312"/>
      <c r="K67" s="312"/>
      <c r="L67" s="312"/>
      <c r="M67" s="312"/>
      <c r="N67" s="312"/>
      <c r="O67" s="312"/>
      <c r="P67" s="312"/>
      <c r="Q67" s="312"/>
      <c r="R67" s="312"/>
      <c r="S67" s="312"/>
      <c r="T67" s="312"/>
      <c r="U67" s="313"/>
      <c r="V67" s="332"/>
      <c r="W67" s="311"/>
    </row>
    <row r="68" spans="2:23" s="6" customFormat="1" ht="18.75">
      <c r="B68" s="311"/>
      <c r="C68" s="311"/>
      <c r="D68" s="49" t="s">
        <v>19</v>
      </c>
      <c r="E68" s="71" t="str">
        <f>'Utánpótlás I'!$B2</f>
        <v>CS</v>
      </c>
      <c r="F68" s="49" t="s">
        <v>19</v>
      </c>
      <c r="G68" s="71" t="str">
        <f>'Utánpótlás I'!$B3</f>
        <v>JUHAR</v>
      </c>
      <c r="H68" s="49" t="s">
        <v>19</v>
      </c>
      <c r="I68" s="71" t="str">
        <f>'Utánpótlás I'!$B4</f>
        <v>KTT</v>
      </c>
      <c r="J68" s="49" t="s">
        <v>19</v>
      </c>
      <c r="K68" s="71" t="str">
        <f>'Utánpótlás I'!$B5</f>
        <v>SZIL</v>
      </c>
      <c r="L68" s="49" t="s">
        <v>19</v>
      </c>
      <c r="M68" s="71" t="str">
        <f>'Utánpótlás I'!$B6</f>
        <v>EF</v>
      </c>
      <c r="N68" s="49" t="s">
        <v>19</v>
      </c>
      <c r="O68" s="71" t="str">
        <f>'Utánpótlás I'!$B7</f>
        <v>FF</v>
      </c>
      <c r="P68" s="49" t="s">
        <v>19</v>
      </c>
      <c r="Q68" s="71" t="str">
        <f>'Utánpótlás I'!$B8</f>
        <v>HÁRS</v>
      </c>
      <c r="R68" s="49" t="s">
        <v>19</v>
      </c>
      <c r="S68" s="71" t="str">
        <f>'Utánpótlás I'!$B9</f>
        <v>KŐRIS</v>
      </c>
      <c r="T68" s="48" t="s">
        <v>19</v>
      </c>
      <c r="U68" s="70" t="str">
        <f>'Utánpótlás I'!$B10</f>
        <v>EKL</v>
      </c>
      <c r="V68" s="333"/>
      <c r="W68" s="311"/>
    </row>
    <row r="69" spans="2:23" s="6" customFormat="1" ht="21.75" thickBot="1">
      <c r="B69" s="311"/>
      <c r="C69" s="322"/>
      <c r="D69" s="61" t="s">
        <v>54</v>
      </c>
      <c r="E69" s="7" t="s">
        <v>52</v>
      </c>
      <c r="F69" s="61" t="s">
        <v>54</v>
      </c>
      <c r="G69" s="7" t="s">
        <v>52</v>
      </c>
      <c r="H69" s="61" t="s">
        <v>54</v>
      </c>
      <c r="I69" s="7" t="s">
        <v>52</v>
      </c>
      <c r="J69" s="61" t="s">
        <v>54</v>
      </c>
      <c r="K69" s="7" t="s">
        <v>52</v>
      </c>
      <c r="L69" s="61" t="s">
        <v>54</v>
      </c>
      <c r="M69" s="7" t="s">
        <v>52</v>
      </c>
      <c r="N69" s="61" t="s">
        <v>54</v>
      </c>
      <c r="O69" s="7" t="s">
        <v>52</v>
      </c>
      <c r="P69" s="61" t="s">
        <v>54</v>
      </c>
      <c r="Q69" s="7" t="s">
        <v>52</v>
      </c>
      <c r="R69" s="61" t="s">
        <v>54</v>
      </c>
      <c r="S69" s="7" t="s">
        <v>52</v>
      </c>
      <c r="T69" s="61" t="s">
        <v>54</v>
      </c>
      <c r="U69" s="7" t="s">
        <v>52</v>
      </c>
      <c r="V69" s="162" t="s">
        <v>48</v>
      </c>
      <c r="W69" s="163" t="s">
        <v>113</v>
      </c>
    </row>
    <row r="70" spans="2:23" s="6" customFormat="1" ht="18.75">
      <c r="B70" s="326">
        <v>7</v>
      </c>
      <c r="C70" s="156">
        <v>7.5</v>
      </c>
      <c r="D70" s="99">
        <f>Munka1!D5*10000/153.938/$D$5</f>
        <v>0</v>
      </c>
      <c r="E70" s="100">
        <f>Munka1!C5*10000/153.938/$D$5</f>
        <v>0</v>
      </c>
      <c r="F70" s="99">
        <f>Munka1!H5*10000/153.938/$D$5</f>
        <v>9.2801740218232585</v>
      </c>
      <c r="G70" s="100">
        <f>Munka1!G5*10000/153.938/$D$5</f>
        <v>3.5714295000468625E-2</v>
      </c>
      <c r="H70" s="99">
        <f>Munka1!L5*10000/153.938/$D$5</f>
        <v>0</v>
      </c>
      <c r="I70" s="100">
        <f>Munka1!K5*10000/153.938/$D$5</f>
        <v>0</v>
      </c>
      <c r="J70" s="99">
        <f>Munka1!P5*10000/153.938/$D$5</f>
        <v>9.2801740218232585</v>
      </c>
      <c r="K70" s="100">
        <f>Munka1!O5*10000/153.938/$D$5</f>
        <v>3.5714295000468625E-2</v>
      </c>
      <c r="L70" s="99">
        <f>Munka1!T5*10000/153.938/$D$5</f>
        <v>9.2801740218232585</v>
      </c>
      <c r="M70" s="100">
        <f>Munka1!S5*10000/153.938/$D$5</f>
        <v>3.5714295000468625E-2</v>
      </c>
      <c r="N70" s="99">
        <f>Munka1!X5*10000/153.938/$D$5</f>
        <v>9.2801740218232585</v>
      </c>
      <c r="O70" s="100">
        <f>Munka1!W5*10000/153.938/$D$5</f>
        <v>3.5714295000468625E-2</v>
      </c>
      <c r="P70" s="99">
        <f>Munka1!AB5*10000/153.938/$D$5</f>
        <v>9.2801740218232585</v>
      </c>
      <c r="Q70" s="100">
        <f>Munka1!AA5*10000/153.938/$D$5</f>
        <v>3.5714295000468625E-2</v>
      </c>
      <c r="R70" s="99">
        <f>Munka1!AF5*10000/153.938/$D$5</f>
        <v>0</v>
      </c>
      <c r="S70" s="100">
        <f>Munka1!AE5*10000/153.938/$D$5</f>
        <v>0</v>
      </c>
      <c r="T70" s="99">
        <f>Munka1!AJ5*10000/153.938/$D$5</f>
        <v>0</v>
      </c>
      <c r="U70" s="100">
        <f>Munka1!AI5*10000/153.938/$D$5</f>
        <v>0</v>
      </c>
      <c r="V70" s="150">
        <f t="shared" ref="V70:W74" si="4">SUM(D70,F70,H70,J70,L70,N70,P70,R70,T70)</f>
        <v>46.400870109116291</v>
      </c>
      <c r="W70" s="151">
        <f t="shared" si="4"/>
        <v>0.17857147500234313</v>
      </c>
    </row>
    <row r="71" spans="2:23" s="6" customFormat="1" ht="18.75">
      <c r="B71" s="327"/>
      <c r="C71" s="157">
        <v>8.5</v>
      </c>
      <c r="D71" s="50">
        <f>Munka1!D6*10000/153.938/$D$5</f>
        <v>18.560348043646517</v>
      </c>
      <c r="E71" s="64">
        <f>Munka1!C6*10000/153.938/$D$5</f>
        <v>9.3294484899183336E-2</v>
      </c>
      <c r="F71" s="50">
        <f>Munka1!H6*10000/153.938/$D$5</f>
        <v>18.560348043646517</v>
      </c>
      <c r="G71" s="64">
        <f>Munka1!G6*10000/153.938/$D$5</f>
        <v>9.3294484899183336E-2</v>
      </c>
      <c r="H71" s="50">
        <f>Munka1!L6*10000/153.938/$D$5</f>
        <v>9.2801740218232585</v>
      </c>
      <c r="I71" s="64">
        <f>Munka1!K6*10000/153.938/$D$5</f>
        <v>4.6647242449591668E-2</v>
      </c>
      <c r="J71" s="50">
        <f>Munka1!P6*10000/153.938/$D$5</f>
        <v>9.2801740218232585</v>
      </c>
      <c r="K71" s="64">
        <f>Munka1!O6*10000/153.938/$D$5</f>
        <v>4.6647242449591668E-2</v>
      </c>
      <c r="L71" s="50">
        <f>Munka1!T6*10000/153.938/$D$5</f>
        <v>9.2801740218232585</v>
      </c>
      <c r="M71" s="64">
        <f>Munka1!S6*10000/153.938/$D$5</f>
        <v>4.6647242449591668E-2</v>
      </c>
      <c r="N71" s="50">
        <f>Munka1!X6*10000/153.938/$D$5</f>
        <v>9.2801740218232585</v>
      </c>
      <c r="O71" s="64">
        <f>Munka1!W6*10000/153.938/$D$5</f>
        <v>4.6647242449591668E-2</v>
      </c>
      <c r="P71" s="50">
        <f>Munka1!AB6*10000/153.938/$D$5</f>
        <v>9.2801740218232585</v>
      </c>
      <c r="Q71" s="64">
        <f>Munka1!AA6*10000/153.938/$D$5</f>
        <v>4.6647242449591668E-2</v>
      </c>
      <c r="R71" s="50">
        <f>Munka1!AF6*10000/153.938/$D$5</f>
        <v>9.2801740218232585</v>
      </c>
      <c r="S71" s="64">
        <f>Munka1!AE6*10000/153.938/$D$5</f>
        <v>4.6647242449591668E-2</v>
      </c>
      <c r="T71" s="50">
        <f>Munka1!AJ6*10000/153.938/$D$5</f>
        <v>9.2801740218232585</v>
      </c>
      <c r="U71" s="64">
        <f>Munka1!AI6*10000/153.938/$D$5</f>
        <v>4.6647242449591668E-2</v>
      </c>
      <c r="V71" s="152">
        <f t="shared" si="4"/>
        <v>102.08191424005584</v>
      </c>
      <c r="W71" s="153">
        <f t="shared" si="4"/>
        <v>0.51311966694550837</v>
      </c>
    </row>
    <row r="72" spans="2:23" s="6" customFormat="1" ht="18.75">
      <c r="B72" s="327"/>
      <c r="C72" s="158">
        <v>9.5</v>
      </c>
      <c r="D72" s="51">
        <f>Munka1!D7*10000/153.938/$D$5</f>
        <v>9.2801740218232585</v>
      </c>
      <c r="E72" s="65">
        <f>Munka1!C7*10000/153.938/$D$5</f>
        <v>5.9037916225264449E-2</v>
      </c>
      <c r="F72" s="51">
        <f>Munka1!H7*10000/153.938/$D$5</f>
        <v>9.2801740218232585</v>
      </c>
      <c r="G72" s="65">
        <f>Munka1!G7*10000/153.938/$D$5</f>
        <v>5.9037916225264449E-2</v>
      </c>
      <c r="H72" s="51">
        <f>Munka1!L7*10000/153.938/$D$5</f>
        <v>9.2801740218232585</v>
      </c>
      <c r="I72" s="65">
        <f>Munka1!K7*10000/153.938/$D$5</f>
        <v>5.9037916225264449E-2</v>
      </c>
      <c r="J72" s="51">
        <f>Munka1!P7*10000/153.938/$D$5</f>
        <v>0</v>
      </c>
      <c r="K72" s="65">
        <f>Munka1!O7*10000/153.938/$D$5</f>
        <v>0</v>
      </c>
      <c r="L72" s="51">
        <f>Munka1!T7*10000/153.938/$D$5</f>
        <v>0</v>
      </c>
      <c r="M72" s="65">
        <f>Munka1!S7*10000/153.938/$D$5</f>
        <v>0</v>
      </c>
      <c r="N72" s="51">
        <f>Munka1!X7*10000/153.938/$D$5</f>
        <v>0</v>
      </c>
      <c r="O72" s="65">
        <f>Munka1!W7*10000/153.938/$D$5</f>
        <v>0</v>
      </c>
      <c r="P72" s="51">
        <f>Munka1!AB7*10000/153.938/$D$5</f>
        <v>0</v>
      </c>
      <c r="Q72" s="65">
        <f>Munka1!AA7*10000/153.938/$D$5</f>
        <v>0</v>
      </c>
      <c r="R72" s="51">
        <f>Munka1!AF7*10000/153.938/$D$5</f>
        <v>0</v>
      </c>
      <c r="S72" s="65">
        <f>Munka1!AE7*10000/153.938/$D$5</f>
        <v>0</v>
      </c>
      <c r="T72" s="51">
        <f>Munka1!AJ7*10000/153.938/$D$5</f>
        <v>0</v>
      </c>
      <c r="U72" s="65">
        <f>Munka1!AI7*10000/153.938/$D$5</f>
        <v>0</v>
      </c>
      <c r="V72" s="152">
        <f t="shared" si="4"/>
        <v>27.840522065469777</v>
      </c>
      <c r="W72" s="153">
        <f t="shared" si="4"/>
        <v>0.17711374867579335</v>
      </c>
    </row>
    <row r="73" spans="2:23" s="6" customFormat="1" ht="18.75">
      <c r="B73" s="327"/>
      <c r="C73" s="157">
        <v>10.5</v>
      </c>
      <c r="D73" s="50">
        <f>Munka1!D8*10000/153.938/$D$5</f>
        <v>27.840522065469774</v>
      </c>
      <c r="E73" s="64">
        <f>Munka1!C8*10000/153.938/$D$5</f>
        <v>0.21865894898246094</v>
      </c>
      <c r="F73" s="50">
        <f>Munka1!H8*10000/153.938/$D$5</f>
        <v>0</v>
      </c>
      <c r="G73" s="64">
        <f>Munka1!G8*10000/153.938/$D$5</f>
        <v>0</v>
      </c>
      <c r="H73" s="50">
        <f>Munka1!L8*10000/153.938/$D$5</f>
        <v>9.2801740218232585</v>
      </c>
      <c r="I73" s="64">
        <f>Munka1!K8*10000/153.938/$D$5</f>
        <v>7.2886316327486989E-2</v>
      </c>
      <c r="J73" s="50">
        <f>Munka1!P8*10000/153.938/$D$5</f>
        <v>9.2801740218232585</v>
      </c>
      <c r="K73" s="64">
        <f>Munka1!O8*10000/153.938/$D$5</f>
        <v>7.2886316327486989E-2</v>
      </c>
      <c r="L73" s="50">
        <f>Munka1!T8*10000/153.938/$D$5</f>
        <v>0</v>
      </c>
      <c r="M73" s="64">
        <f>Munka1!S8*10000/153.938/$D$5</f>
        <v>0</v>
      </c>
      <c r="N73" s="50">
        <f>Munka1!X8*10000/153.938/$D$5</f>
        <v>0</v>
      </c>
      <c r="O73" s="64">
        <f>Munka1!W8*10000/153.938/$D$5</f>
        <v>0</v>
      </c>
      <c r="P73" s="50">
        <f>Munka1!AB8*10000/153.938/$D$5</f>
        <v>0</v>
      </c>
      <c r="Q73" s="64">
        <f>Munka1!AA8*10000/153.938/$D$5</f>
        <v>0</v>
      </c>
      <c r="R73" s="50">
        <f>Munka1!AF8*10000/153.938/$D$5</f>
        <v>0</v>
      </c>
      <c r="S73" s="64">
        <f>Munka1!AE8*10000/153.938/$D$5</f>
        <v>0</v>
      </c>
      <c r="T73" s="50">
        <f>Munka1!AJ8*10000/153.938/$D$5</f>
        <v>0</v>
      </c>
      <c r="U73" s="64">
        <f>Munka1!AI8*10000/153.938/$D$5</f>
        <v>0</v>
      </c>
      <c r="V73" s="152">
        <f t="shared" si="4"/>
        <v>46.400870109116291</v>
      </c>
      <c r="W73" s="153">
        <f t="shared" si="4"/>
        <v>0.36443158163743494</v>
      </c>
    </row>
    <row r="74" spans="2:23" s="6" customFormat="1" ht="19.5" thickBot="1">
      <c r="B74" s="328"/>
      <c r="C74" s="159">
        <v>11.5</v>
      </c>
      <c r="D74" s="51">
        <f>Munka1!D9*10000/153.938/$D$5</f>
        <v>9.2801740218232585</v>
      </c>
      <c r="E74" s="65">
        <f>Munka1!C9*10000/153.938/$D$5</f>
        <v>8.8192442756259246E-2</v>
      </c>
      <c r="F74" s="51">
        <f>Munka1!H9*10000/153.938/$D$5</f>
        <v>0</v>
      </c>
      <c r="G74" s="65">
        <f>Munka1!G9*10000/153.938/$D$5</f>
        <v>0</v>
      </c>
      <c r="H74" s="51">
        <f>Munka1!L9*10000/153.938/$D$5</f>
        <v>9.2801740218232585</v>
      </c>
      <c r="I74" s="65">
        <f>Munka1!K9*10000/153.938/$D$5</f>
        <v>8.8192442756259246E-2</v>
      </c>
      <c r="J74" s="51">
        <f>Munka1!P9*10000/153.938/$D$5</f>
        <v>0</v>
      </c>
      <c r="K74" s="65">
        <f>Munka1!O9*10000/153.938/$D$5</f>
        <v>0</v>
      </c>
      <c r="L74" s="51">
        <f>Munka1!T9*10000/153.938/$D$5</f>
        <v>0</v>
      </c>
      <c r="M74" s="65">
        <f>Munka1!S9*10000/153.938/$D$5</f>
        <v>0</v>
      </c>
      <c r="N74" s="51">
        <f>Munka1!X9*10000/153.938/$D$5</f>
        <v>0</v>
      </c>
      <c r="O74" s="65">
        <f>Munka1!W9*10000/153.938/$D$5</f>
        <v>0</v>
      </c>
      <c r="P74" s="51">
        <f>Munka1!AB9*10000/153.938/$D$5</f>
        <v>0</v>
      </c>
      <c r="Q74" s="65">
        <f>Munka1!AA9*10000/153.938/$D$5</f>
        <v>0</v>
      </c>
      <c r="R74" s="51">
        <f>Munka1!AF9*10000/153.938/$D$5</f>
        <v>0</v>
      </c>
      <c r="S74" s="65">
        <f>Munka1!AE9*10000/153.938/$D$5</f>
        <v>0</v>
      </c>
      <c r="T74" s="51">
        <f>Munka1!AJ9*10000/153.938/$D$5</f>
        <v>0</v>
      </c>
      <c r="U74" s="65">
        <f>Munka1!AI9*10000/153.938/$D$5</f>
        <v>0</v>
      </c>
      <c r="V74" s="154">
        <f t="shared" si="4"/>
        <v>18.560348043646517</v>
      </c>
      <c r="W74" s="155">
        <f t="shared" si="4"/>
        <v>0.17638488551251849</v>
      </c>
    </row>
    <row r="75" spans="2:23" s="6" customFormat="1" ht="19.5" thickBot="1">
      <c r="B75" s="174" t="s">
        <v>13</v>
      </c>
      <c r="C75" s="46"/>
      <c r="D75" s="59">
        <f t="shared" ref="D75:W75" si="5">SUM(D70:D74)</f>
        <v>64.961218152762811</v>
      </c>
      <c r="E75" s="67">
        <f t="shared" si="5"/>
        <v>0.45918379286316802</v>
      </c>
      <c r="F75" s="59">
        <f t="shared" si="5"/>
        <v>37.120696087293034</v>
      </c>
      <c r="G75" s="67">
        <f t="shared" si="5"/>
        <v>0.1880466961249164</v>
      </c>
      <c r="H75" s="59">
        <f t="shared" si="5"/>
        <v>37.120696087293034</v>
      </c>
      <c r="I75" s="67">
        <f t="shared" si="5"/>
        <v>0.26676391775860236</v>
      </c>
      <c r="J75" s="59">
        <f t="shared" si="5"/>
        <v>27.840522065469777</v>
      </c>
      <c r="K75" s="67">
        <f t="shared" si="5"/>
        <v>0.1552478537775473</v>
      </c>
      <c r="L75" s="59">
        <f t="shared" si="5"/>
        <v>18.560348043646517</v>
      </c>
      <c r="M75" s="67">
        <f t="shared" si="5"/>
        <v>8.2361537450060293E-2</v>
      </c>
      <c r="N75" s="59">
        <f t="shared" si="5"/>
        <v>18.560348043646517</v>
      </c>
      <c r="O75" s="60">
        <f t="shared" si="5"/>
        <v>8.2361537450060293E-2</v>
      </c>
      <c r="P75" s="59">
        <f t="shared" si="5"/>
        <v>18.560348043646517</v>
      </c>
      <c r="Q75" s="60">
        <f t="shared" si="5"/>
        <v>8.2361537450060293E-2</v>
      </c>
      <c r="R75" s="59">
        <f t="shared" si="5"/>
        <v>9.2801740218232585</v>
      </c>
      <c r="S75" s="60">
        <f t="shared" si="5"/>
        <v>4.6647242449591668E-2</v>
      </c>
      <c r="T75" s="59">
        <f t="shared" si="5"/>
        <v>9.2801740218232585</v>
      </c>
      <c r="U75" s="60">
        <f t="shared" si="5"/>
        <v>4.6647242449591668E-2</v>
      </c>
      <c r="V75" s="160">
        <f t="shared" si="5"/>
        <v>241.2845245674047</v>
      </c>
      <c r="W75" s="161">
        <f t="shared" si="5"/>
        <v>1.4096213577735983</v>
      </c>
    </row>
    <row r="76" spans="2:23" s="6" customFormat="1" ht="19.5" thickBot="1">
      <c r="B76" s="320" t="s">
        <v>111</v>
      </c>
      <c r="C76" s="320"/>
      <c r="D76" s="57"/>
      <c r="E76" s="143">
        <f>E75/$W$75</f>
        <v>0.32574974146845914</v>
      </c>
      <c r="F76" s="57"/>
      <c r="G76" s="143">
        <f>G75/$W$75</f>
        <v>0.13340227507755945</v>
      </c>
      <c r="H76" s="57"/>
      <c r="I76" s="143">
        <f>I75/$W$75</f>
        <v>0.18924508790072389</v>
      </c>
      <c r="J76" s="57"/>
      <c r="K76" s="143">
        <f>K75/$W$75</f>
        <v>0.11013443640124096</v>
      </c>
      <c r="L76" s="57"/>
      <c r="M76" s="143">
        <f>M75/$W$75</f>
        <v>5.8428128231644262E-2</v>
      </c>
      <c r="N76" s="57"/>
      <c r="O76" s="143">
        <f>O75/$W$75</f>
        <v>5.8428128231644262E-2</v>
      </c>
      <c r="P76" s="57"/>
      <c r="Q76" s="143">
        <f>Q75/$W$75</f>
        <v>5.8428128231644262E-2</v>
      </c>
      <c r="R76" s="57"/>
      <c r="S76" s="143">
        <f>S75/$W$75</f>
        <v>3.3092037228541878E-2</v>
      </c>
      <c r="T76" s="57"/>
      <c r="U76" s="143">
        <f>U75/$W$75</f>
        <v>3.3092037228541878E-2</v>
      </c>
      <c r="V76" s="72"/>
      <c r="W76" s="143">
        <f>W75/$W$75</f>
        <v>1</v>
      </c>
    </row>
    <row r="77" spans="2:23" s="6" customFormat="1" ht="18.75">
      <c r="B77" s="173"/>
      <c r="C77" s="173"/>
      <c r="D77" s="57"/>
      <c r="E77" s="57"/>
      <c r="F77" s="57"/>
      <c r="G77" s="57"/>
      <c r="H77" s="57"/>
      <c r="I77" s="57"/>
      <c r="J77" s="57"/>
      <c r="K77" s="57"/>
      <c r="L77" s="57"/>
      <c r="M77" s="57"/>
      <c r="N77" s="57"/>
      <c r="O77" s="57"/>
      <c r="P77" s="57"/>
      <c r="Q77" s="57"/>
      <c r="R77" s="57"/>
      <c r="S77" s="57"/>
      <c r="T77" s="57"/>
      <c r="U77" s="57"/>
      <c r="V77" s="57"/>
      <c r="W77" s="57"/>
    </row>
    <row r="78" spans="2:23" s="47" customFormat="1" ht="19.5" thickBot="1">
      <c r="B78" s="45"/>
      <c r="C78" s="46"/>
      <c r="D78" s="57"/>
      <c r="E78" s="58"/>
      <c r="F78" s="57"/>
      <c r="G78" s="58"/>
      <c r="H78" s="57"/>
      <c r="I78" s="58"/>
      <c r="J78" s="57"/>
      <c r="K78" s="58"/>
      <c r="L78" s="57"/>
      <c r="M78" s="58"/>
      <c r="N78" s="57"/>
      <c r="O78" s="58"/>
      <c r="P78" s="57"/>
      <c r="Q78" s="58"/>
      <c r="R78" s="57"/>
      <c r="S78" s="58"/>
      <c r="T78" s="57"/>
      <c r="U78" s="58"/>
      <c r="V78" s="72"/>
      <c r="W78" s="72"/>
    </row>
    <row r="79" spans="2:23" s="114" customFormat="1" ht="48" customHeight="1" thickBot="1">
      <c r="C79" s="329" t="s">
        <v>115</v>
      </c>
      <c r="D79" s="329"/>
      <c r="E79" s="330"/>
      <c r="F79" s="138" t="s">
        <v>12</v>
      </c>
      <c r="G79" s="139" t="str">
        <f>'Utánpótlás II'!H4</f>
        <v>CS</v>
      </c>
      <c r="H79" s="140" t="str">
        <f>'Utánpótlás II'!H5</f>
        <v>JUHAR</v>
      </c>
      <c r="I79" s="140" t="str">
        <f>'Utánpótlás II'!H6</f>
        <v>KŐRIS</v>
      </c>
      <c r="J79" s="140">
        <f>'Utánpótlás II'!H7</f>
        <v>0</v>
      </c>
      <c r="K79" s="140">
        <f>'Utánpótlás II'!$H8</f>
        <v>0</v>
      </c>
      <c r="L79" s="141">
        <f>'Utánpótlás II'!$H9</f>
        <v>0</v>
      </c>
      <c r="M79" s="140">
        <f>'Utánpótlás II'!$H10</f>
        <v>0</v>
      </c>
      <c r="N79" s="140">
        <f>'Utánpótlás II'!$H11</f>
        <v>0</v>
      </c>
      <c r="O79" s="142">
        <f>'Utánpótlás II'!$H12</f>
        <v>0</v>
      </c>
      <c r="V79" s="115"/>
      <c r="W79" s="115"/>
    </row>
    <row r="80" spans="2:23" ht="35.25" customHeight="1" thickBot="1">
      <c r="C80" s="116" t="s">
        <v>108</v>
      </c>
      <c r="D80" s="117" t="s">
        <v>18</v>
      </c>
      <c r="E80" s="118" t="s">
        <v>5</v>
      </c>
      <c r="F80" s="119"/>
      <c r="G80" s="120" t="s">
        <v>11</v>
      </c>
      <c r="H80" s="121" t="s">
        <v>11</v>
      </c>
      <c r="I80" s="121" t="s">
        <v>11</v>
      </c>
      <c r="J80" s="121" t="s">
        <v>11</v>
      </c>
      <c r="K80" s="121" t="s">
        <v>11</v>
      </c>
      <c r="L80" s="120" t="s">
        <v>11</v>
      </c>
      <c r="M80" s="121" t="s">
        <v>11</v>
      </c>
      <c r="N80" s="121" t="s">
        <v>11</v>
      </c>
      <c r="O80" s="122" t="s">
        <v>11</v>
      </c>
      <c r="V80" s="68"/>
      <c r="W80" s="68"/>
    </row>
    <row r="81" spans="3:23" ht="18" customHeight="1" thickBot="1">
      <c r="C81" s="123">
        <v>3</v>
      </c>
      <c r="D81" s="124" t="s">
        <v>8</v>
      </c>
      <c r="E81" s="125" t="s">
        <v>10</v>
      </c>
      <c r="F81" s="126">
        <f>SUM(G81:O81)</f>
        <v>9.5714285714285724E-2</v>
      </c>
      <c r="G81" s="127">
        <f>'Utánpótlás II'!K4/100/$D$5</f>
        <v>3.5714285714285712E-2</v>
      </c>
      <c r="H81" s="127">
        <f>'Utánpótlás II'!K5/100/$D$5</f>
        <v>5.2857142857142859E-2</v>
      </c>
      <c r="I81" s="128">
        <f>'Utánpótlás II'!K6/100/$D$5</f>
        <v>7.1428571428571435E-3</v>
      </c>
      <c r="J81" s="128">
        <f>'Utánpótlás II'!K7/100/$D$5</f>
        <v>0</v>
      </c>
      <c r="K81" s="128">
        <f>'Utánpótlás II'!$K8/100/$D$5</f>
        <v>0</v>
      </c>
      <c r="L81" s="127">
        <f>'Utánpótlás II'!$K9/100/$D$5</f>
        <v>0</v>
      </c>
      <c r="M81" s="128">
        <f>'Utánpótlás II'!$K10/100/$D$5</f>
        <v>0</v>
      </c>
      <c r="N81" s="128">
        <f>'Utánpótlás II'!$K11/100/$D$5</f>
        <v>0</v>
      </c>
      <c r="O81" s="129">
        <f>'Utánpótlás II'!$K12/100/$D$5</f>
        <v>0</v>
      </c>
      <c r="V81" s="68"/>
      <c r="W81" s="68"/>
    </row>
    <row r="82" spans="3:23" ht="18.600000000000001" customHeight="1" thickBot="1">
      <c r="C82" s="123">
        <v>2</v>
      </c>
      <c r="D82" s="124" t="s">
        <v>7</v>
      </c>
      <c r="E82" s="130" t="s">
        <v>9</v>
      </c>
      <c r="F82" s="126">
        <f>SUM(G82:O82)</f>
        <v>3.5714285714285712E-2</v>
      </c>
      <c r="G82" s="127">
        <f>'Utánpótlás II'!J4/100/$D$5</f>
        <v>1.7142857142857144E-2</v>
      </c>
      <c r="H82" s="128">
        <f>'Utánpótlás II'!J5/100/$D$5</f>
        <v>0</v>
      </c>
      <c r="I82" s="128">
        <f>'Utánpótlás II'!J6/100/$D$5</f>
        <v>1.8571428571428572E-2</v>
      </c>
      <c r="J82" s="128">
        <f>'Utánpótlás II'!J7/100/$D$5</f>
        <v>0</v>
      </c>
      <c r="K82" s="128">
        <f>'Utánpótlás II'!$J8/100/$D$5</f>
        <v>0</v>
      </c>
      <c r="L82" s="127">
        <f>'Utánpótlás II'!$J9/100/$D$5</f>
        <v>0</v>
      </c>
      <c r="M82" s="128">
        <f>'Utánpótlás II'!$J10/100/$D$5</f>
        <v>0</v>
      </c>
      <c r="N82" s="128">
        <f>'Utánpótlás II'!$J11/100/$D$5</f>
        <v>0</v>
      </c>
      <c r="O82" s="129">
        <f>'Utánpótlás II'!$J12/100/$D$5</f>
        <v>0</v>
      </c>
      <c r="V82" s="68"/>
      <c r="W82" s="68"/>
    </row>
    <row r="83" spans="3:23" ht="18.600000000000001" customHeight="1" thickBot="1">
      <c r="C83" s="131">
        <v>1</v>
      </c>
      <c r="D83" s="121" t="s">
        <v>6</v>
      </c>
      <c r="E83" s="132" t="s">
        <v>9</v>
      </c>
      <c r="F83" s="133">
        <f>SUM(G83:O83)</f>
        <v>4.4285714285714289E-2</v>
      </c>
      <c r="G83" s="127">
        <f>'Utánpótlás II'!I4/100/$D$5</f>
        <v>1.5714285714285715E-2</v>
      </c>
      <c r="H83" s="128">
        <f>'Utánpótlás II'!I5/100/$D$5</f>
        <v>0</v>
      </c>
      <c r="I83" s="128">
        <f>'Utánpótlás II'!I6/100/$D$5</f>
        <v>2.8571428571428574E-2</v>
      </c>
      <c r="J83" s="128">
        <f>'Utánpótlás II'!I7/100/$D$5</f>
        <v>0</v>
      </c>
      <c r="K83" s="128">
        <f>'Utánpótlás II'!$I8/100/$D$5</f>
        <v>0</v>
      </c>
      <c r="L83" s="127">
        <f>'Utánpótlás II'!$I9/100/$D$5</f>
        <v>0</v>
      </c>
      <c r="M83" s="128">
        <f>'Utánpótlás II'!$I10/100/$D$5</f>
        <v>0</v>
      </c>
      <c r="N83" s="128">
        <f>'Utánpótlás II'!$I11/100/$D$5</f>
        <v>0</v>
      </c>
      <c r="O83" s="129">
        <f>'Utánpótlás II'!$I12/100/$D$5</f>
        <v>0</v>
      </c>
      <c r="V83" s="68"/>
      <c r="W83" s="68"/>
    </row>
    <row r="84" spans="3:23" ht="18.600000000000001" customHeight="1" thickBot="1">
      <c r="C84" s="334" t="s">
        <v>109</v>
      </c>
      <c r="D84" s="335"/>
      <c r="E84" s="336"/>
      <c r="F84" s="134">
        <f t="shared" ref="F84:O84" si="6">SUM(F81:F83)</f>
        <v>0.17571428571428574</v>
      </c>
      <c r="G84" s="135">
        <f t="shared" si="6"/>
        <v>6.8571428571428561E-2</v>
      </c>
      <c r="H84" s="136">
        <f t="shared" si="6"/>
        <v>5.2857142857142859E-2</v>
      </c>
      <c r="I84" s="136">
        <f t="shared" si="6"/>
        <v>5.4285714285714291E-2</v>
      </c>
      <c r="J84" s="136">
        <f t="shared" si="6"/>
        <v>0</v>
      </c>
      <c r="K84" s="137">
        <f t="shared" si="6"/>
        <v>0</v>
      </c>
      <c r="L84" s="136">
        <f t="shared" si="6"/>
        <v>0</v>
      </c>
      <c r="M84" s="136">
        <f t="shared" si="6"/>
        <v>0</v>
      </c>
      <c r="N84" s="136">
        <f t="shared" si="6"/>
        <v>0</v>
      </c>
      <c r="O84" s="137">
        <f t="shared" si="6"/>
        <v>0</v>
      </c>
      <c r="V84" s="68"/>
      <c r="W84" s="68"/>
    </row>
    <row r="85" spans="3:23" ht="15">
      <c r="C85"/>
      <c r="V85" s="68"/>
      <c r="W85" s="68"/>
    </row>
    <row r="86" spans="3:23" ht="15">
      <c r="C86"/>
      <c r="V86" s="68"/>
      <c r="W86" s="68"/>
    </row>
    <row r="87" spans="3:23" ht="15">
      <c r="C87"/>
      <c r="V87" s="68"/>
      <c r="W87" s="68"/>
    </row>
    <row r="88" spans="3:23" ht="15">
      <c r="C88"/>
      <c r="V88" s="68"/>
      <c r="W88" s="68"/>
    </row>
    <row r="89" spans="3:23" ht="18.75" customHeight="1">
      <c r="C89"/>
      <c r="V89" s="68"/>
      <c r="W89" s="68"/>
    </row>
    <row r="90" spans="3:23" ht="18.75" customHeight="1">
      <c r="C90"/>
      <c r="V90" s="68"/>
      <c r="W90" s="68"/>
    </row>
    <row r="91" spans="3:23" ht="18.75" customHeight="1">
      <c r="C91"/>
      <c r="V91" s="68"/>
      <c r="W91" s="68"/>
    </row>
    <row r="92" spans="3:23" ht="18.75" customHeight="1">
      <c r="C92"/>
      <c r="V92" s="68"/>
      <c r="W92" s="68"/>
    </row>
    <row r="93" spans="3:23" ht="15">
      <c r="C93"/>
      <c r="V93" s="68"/>
      <c r="W93" s="68"/>
    </row>
    <row r="94" spans="3:23" ht="15">
      <c r="C94"/>
      <c r="V94" s="68"/>
      <c r="W94" s="68"/>
    </row>
    <row r="95" spans="3:23" ht="18.75">
      <c r="C95"/>
      <c r="T95" s="75"/>
      <c r="U95" s="75"/>
      <c r="V95" s="149"/>
      <c r="W95" s="68"/>
    </row>
    <row r="96" spans="3:23" ht="18.75">
      <c r="C96"/>
      <c r="T96" s="75"/>
      <c r="U96" s="75"/>
      <c r="V96" s="149"/>
      <c r="W96" s="68"/>
    </row>
    <row r="97" spans="3:23" ht="18.75">
      <c r="C97"/>
      <c r="T97" s="75"/>
      <c r="U97" s="75"/>
      <c r="V97" s="149"/>
      <c r="W97" s="68"/>
    </row>
    <row r="98" spans="3:23" ht="18.75">
      <c r="C98"/>
      <c r="S98" s="75"/>
      <c r="T98" s="75"/>
      <c r="U98" s="75"/>
      <c r="V98" s="149"/>
      <c r="W98" s="68"/>
    </row>
    <row r="99" spans="3:23" ht="18.75">
      <c r="C99"/>
      <c r="S99" s="75"/>
      <c r="T99" s="75"/>
      <c r="U99" s="75"/>
      <c r="V99" s="149"/>
      <c r="W99" s="68"/>
    </row>
    <row r="100" spans="3:23" ht="18.75">
      <c r="C100"/>
      <c r="S100" s="75"/>
      <c r="T100" s="75"/>
      <c r="U100" s="75"/>
      <c r="V100" s="149"/>
      <c r="W100" s="68"/>
    </row>
    <row r="101" spans="3:23" ht="18.75">
      <c r="C101"/>
      <c r="S101" s="75"/>
      <c r="T101" s="75"/>
      <c r="U101" s="75"/>
      <c r="V101" s="149"/>
      <c r="W101" s="68"/>
    </row>
    <row r="102" spans="3:23" ht="18.75">
      <c r="C102"/>
      <c r="S102" s="75"/>
      <c r="T102" s="75"/>
      <c r="U102" s="75"/>
      <c r="V102" s="149"/>
      <c r="W102" s="68"/>
    </row>
    <row r="103" spans="3:23" ht="18.75">
      <c r="C103"/>
      <c r="S103" s="75"/>
      <c r="T103" s="75"/>
      <c r="U103" s="75"/>
      <c r="V103" s="149"/>
      <c r="W103" s="68"/>
    </row>
    <row r="104" spans="3:23" ht="18.75">
      <c r="C104"/>
      <c r="S104" s="75"/>
      <c r="T104" s="75"/>
      <c r="U104" s="75"/>
      <c r="V104" s="149"/>
      <c r="W104" s="68"/>
    </row>
    <row r="105" spans="3:23" ht="15">
      <c r="C105"/>
      <c r="V105" s="68"/>
      <c r="W105" s="68"/>
    </row>
    <row r="106" spans="3:23" ht="15">
      <c r="C106"/>
      <c r="V106" s="68"/>
      <c r="W106" s="68"/>
    </row>
    <row r="107" spans="3:23" ht="15">
      <c r="C107"/>
      <c r="V107" s="68"/>
      <c r="W107" s="68"/>
    </row>
    <row r="108" spans="3:23" ht="15">
      <c r="C108"/>
      <c r="V108" s="68"/>
      <c r="W108" s="68"/>
    </row>
    <row r="109" spans="3:23" ht="15">
      <c r="C109"/>
      <c r="V109" s="68"/>
      <c r="W109" s="68"/>
    </row>
    <row r="110" spans="3:23" ht="15">
      <c r="C110"/>
    </row>
    <row r="111" spans="3:23" ht="15">
      <c r="C111"/>
    </row>
  </sheetData>
  <sheetProtection algorithmName="SHA-512" hashValue="3HNHhJYpDBjyEljXL2ffzBvzHkSs/osCZVOG/ub4nb0AwByS0AOzk/xoUvD4XY3aVeQFRb24V/Fi6CM24H6dwQ==" saltValue="p2zdPaeEmUEdOcVo3z/58Q==" spinCount="100000" sheet="1" objects="1" scenarios="1"/>
  <protectedRanges>
    <protectedRange algorithmName="SHA-512" hashValue="IClEMQDPe4QVJfkcrr3KMW7a1DRt1ZLY/3AE11moc6uudNRV45foKf27REF0cTxDAKy36O2wy1ByTKqEp4vBBQ==" saltValue="Pz4l9lCAOOJLcglSpPz9qQ==" spinCount="100000" sqref="V78:W79 V70:W75 V63:V65 V76 V33:W62" name="Tartomány1"/>
  </protectedRanges>
  <mergeCells count="29">
    <mergeCell ref="B4:C4"/>
    <mergeCell ref="A5:C5"/>
    <mergeCell ref="B1:C1"/>
    <mergeCell ref="D1:H1"/>
    <mergeCell ref="B2:C2"/>
    <mergeCell ref="D2:H2"/>
    <mergeCell ref="B3:C3"/>
    <mergeCell ref="B70:B74"/>
    <mergeCell ref="B76:C76"/>
    <mergeCell ref="C79:E79"/>
    <mergeCell ref="V66:V68"/>
    <mergeCell ref="C84:E84"/>
    <mergeCell ref="B66:B69"/>
    <mergeCell ref="C66:C69"/>
    <mergeCell ref="D66:U66"/>
    <mergeCell ref="D8:L8"/>
    <mergeCell ref="M8:M9"/>
    <mergeCell ref="A11:C11"/>
    <mergeCell ref="A14:C14"/>
    <mergeCell ref="W66:W68"/>
    <mergeCell ref="D67:U67"/>
    <mergeCell ref="D30:U30"/>
    <mergeCell ref="B34:B61"/>
    <mergeCell ref="B63:C63"/>
    <mergeCell ref="V29:V31"/>
    <mergeCell ref="W29:W31"/>
    <mergeCell ref="B29:B32"/>
    <mergeCell ref="C29:C32"/>
    <mergeCell ref="D29:U29"/>
  </mergeCells>
  <printOptions horizontalCentered="1" verticalCentered="1"/>
  <pageMargins left="0.25" right="0.25" top="0.75" bottom="0.75" header="0.3" footer="0.3"/>
  <pageSetup paperSize="9" scale="54" orientation="landscape" r:id="rId1"/>
  <headerFooter>
    <oddHeader>&amp;C&amp;"-,Félkövér"&amp;16Örökerdő erdőrészlet kiértékelő lap</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9">
    <pageSetUpPr fitToPage="1"/>
  </sheetPr>
  <dimension ref="A1:AO46"/>
  <sheetViews>
    <sheetView showGridLines="0" topLeftCell="Q1" zoomScale="70" zoomScaleNormal="70" workbookViewId="0">
      <pane xSplit="1" ySplit="1" topLeftCell="R2" activePane="bottomRight" state="frozen"/>
      <selection activeCell="E12" sqref="E12"/>
      <selection pane="topRight" activeCell="E12" sqref="E12"/>
      <selection pane="bottomLeft" activeCell="E12" sqref="E12"/>
      <selection pane="bottomRight" activeCell="AC31" sqref="AC31"/>
    </sheetView>
  </sheetViews>
  <sheetFormatPr defaultRowHeight="15"/>
  <cols>
    <col min="1" max="1" width="10.28515625" bestFit="1" customWidth="1"/>
    <col min="14" max="16" width="3.85546875" customWidth="1"/>
    <col min="17" max="17" width="3.5703125" customWidth="1"/>
    <col min="19" max="19" width="12.5703125" customWidth="1"/>
    <col min="20" max="20" width="17.28515625" customWidth="1"/>
    <col min="21" max="21" width="4.7109375" customWidth="1"/>
  </cols>
  <sheetData>
    <row r="1" spans="1:41" ht="21.75" thickBot="1">
      <c r="R1" s="3" t="s">
        <v>62</v>
      </c>
      <c r="S1" s="3"/>
      <c r="T1" s="83" t="s">
        <v>57</v>
      </c>
      <c r="U1" s="82"/>
      <c r="W1" s="349" t="str">
        <f>CONCATENATE("Hektáronkénti körlapösszeg százalékos eloszlása  ",Eredmény!D1)</f>
        <v>Hektáronkénti körlapösszeg százalékos eloszlása  Pilisszentlászló 24 G</v>
      </c>
      <c r="X1" s="349"/>
      <c r="Y1" s="349"/>
      <c r="Z1" s="349"/>
      <c r="AA1" s="349"/>
      <c r="AB1" s="349"/>
      <c r="AC1" s="349"/>
      <c r="AD1" s="349"/>
      <c r="AE1" s="349"/>
      <c r="AF1" s="349"/>
      <c r="AG1" s="349"/>
      <c r="AH1" s="349"/>
      <c r="AI1" s="349"/>
      <c r="AJ1" s="349"/>
      <c r="AK1" s="349"/>
      <c r="AL1" s="349"/>
      <c r="AM1" s="349"/>
      <c r="AN1" s="349"/>
      <c r="AO1" s="349"/>
    </row>
    <row r="2" spans="1:41">
      <c r="B2" t="s">
        <v>212</v>
      </c>
      <c r="C2" t="s">
        <v>214</v>
      </c>
      <c r="D2" t="s">
        <v>215</v>
      </c>
      <c r="E2" t="s">
        <v>216</v>
      </c>
      <c r="F2" t="s">
        <v>3</v>
      </c>
      <c r="G2" t="s">
        <v>213</v>
      </c>
      <c r="H2" t="s">
        <v>213</v>
      </c>
      <c r="I2" t="s">
        <v>217</v>
      </c>
      <c r="J2" t="s">
        <v>218</v>
      </c>
      <c r="K2" t="s">
        <v>24</v>
      </c>
    </row>
    <row r="3" spans="1:41" ht="22.5" customHeight="1">
      <c r="B3">
        <f>VLOOKUP($T$1,$A$4:$K$10,2,FALSE)</f>
        <v>70</v>
      </c>
      <c r="C3">
        <f>VLOOKUP($T$1,$A$4:$K$10,3,FALSE)</f>
        <v>30</v>
      </c>
      <c r="D3">
        <f>VLOOKUP($T$1,$A$4:$K$10,4,FALSE)</f>
        <v>0</v>
      </c>
      <c r="E3">
        <f>VLOOKUP($T$1,$A$4:$K$10,5,FALSE)</f>
        <v>0</v>
      </c>
      <c r="F3">
        <f>VLOOKUP($T$1,$A$4:$K$10,6,FALSE)</f>
        <v>0</v>
      </c>
      <c r="G3">
        <f>VLOOKUP($T$1,$A$4:$K$10,7,FALSE)</f>
        <v>0</v>
      </c>
      <c r="H3">
        <f>VLOOKUP($T$1,$A$4:$K$10,8,FALSE)</f>
        <v>0</v>
      </c>
      <c r="I3">
        <f>VLOOKUP($T$1,$A$4:$K$10,9,FALSE)</f>
        <v>0</v>
      </c>
      <c r="J3">
        <f>VLOOKUP($T$1,$A$4:$K$10,10,FALSE)</f>
        <v>0</v>
      </c>
      <c r="K3">
        <f>VLOOKUP($T$1,$A$4:$K$10,11,FALSE)</f>
        <v>0</v>
      </c>
      <c r="S3" s="263" t="s">
        <v>219</v>
      </c>
      <c r="T3" s="263" t="str">
        <f>Z38</f>
        <v>19 m2/ha</v>
      </c>
      <c r="U3" s="263"/>
    </row>
    <row r="4" spans="1:41" ht="15" customHeight="1">
      <c r="A4" s="1" t="s">
        <v>57</v>
      </c>
      <c r="B4" s="1">
        <v>70</v>
      </c>
      <c r="C4" s="1">
        <v>30</v>
      </c>
      <c r="D4" s="1"/>
      <c r="E4" s="1"/>
      <c r="F4" s="1"/>
      <c r="G4" s="1"/>
      <c r="H4" s="1"/>
      <c r="I4" s="1"/>
      <c r="J4" s="1"/>
      <c r="K4" s="1"/>
      <c r="L4" s="1"/>
      <c r="M4" s="1"/>
      <c r="N4" s="1"/>
      <c r="S4" s="204" t="s">
        <v>155</v>
      </c>
      <c r="T4" s="348" t="str">
        <f>Z39</f>
        <v>KTT 75-80 cm; B 65-70 cm; HJ-MK-CSNY 60-70 cm</v>
      </c>
      <c r="U4" s="348"/>
    </row>
    <row r="5" spans="1:41" ht="24.75" customHeight="1">
      <c r="A5" s="1" t="s">
        <v>58</v>
      </c>
      <c r="B5" s="1"/>
      <c r="C5" s="1"/>
      <c r="D5" s="1">
        <v>40</v>
      </c>
      <c r="E5" s="1">
        <v>60</v>
      </c>
      <c r="F5" s="1"/>
      <c r="G5" s="1"/>
      <c r="H5" s="1"/>
      <c r="I5" s="1"/>
      <c r="J5" s="1"/>
      <c r="K5" s="1"/>
      <c r="L5" s="1"/>
      <c r="M5" s="1"/>
      <c r="N5" s="1"/>
      <c r="S5" s="263"/>
      <c r="T5" s="348"/>
      <c r="U5" s="348"/>
    </row>
    <row r="6" spans="1:41" ht="27.75" customHeight="1">
      <c r="A6" s="1" t="s">
        <v>59</v>
      </c>
      <c r="B6" s="1"/>
      <c r="C6" s="1"/>
      <c r="D6" s="1"/>
      <c r="E6" s="1"/>
      <c r="F6" s="1">
        <v>40</v>
      </c>
      <c r="G6" s="1">
        <v>60</v>
      </c>
      <c r="H6" s="1"/>
      <c r="I6" s="1"/>
      <c r="J6" s="1"/>
      <c r="K6" s="1"/>
      <c r="L6" s="1"/>
      <c r="M6" s="1"/>
      <c r="N6" s="1"/>
      <c r="O6" s="1"/>
      <c r="P6" s="1"/>
      <c r="T6" s="348"/>
      <c r="U6" s="348"/>
    </row>
    <row r="7" spans="1:41" ht="18.75" customHeight="1">
      <c r="A7" s="1" t="s">
        <v>60</v>
      </c>
      <c r="B7" s="1"/>
      <c r="C7" s="1"/>
      <c r="D7" s="1"/>
      <c r="E7" s="1"/>
      <c r="F7" s="1"/>
      <c r="G7" s="1"/>
      <c r="H7" s="1">
        <v>50</v>
      </c>
      <c r="I7" s="1">
        <v>50</v>
      </c>
      <c r="J7" s="1"/>
      <c r="K7" s="1"/>
      <c r="L7" s="1"/>
      <c r="M7" s="1"/>
      <c r="N7" s="1"/>
      <c r="O7" s="1"/>
      <c r="P7" s="1"/>
      <c r="S7" s="204" t="s">
        <v>123</v>
      </c>
      <c r="T7" s="348" t="str">
        <f>Z37</f>
        <v>B-KTT 70%; GY-EKL (HJ, MK, CSNY) 30%</v>
      </c>
      <c r="U7" s="348"/>
    </row>
    <row r="8" spans="1:41" ht="18.75">
      <c r="A8" s="1" t="s">
        <v>61</v>
      </c>
      <c r="B8" s="1"/>
      <c r="C8" s="1"/>
      <c r="D8" s="1"/>
      <c r="E8" s="1"/>
      <c r="F8" s="1"/>
      <c r="G8" s="1"/>
      <c r="H8" s="1"/>
      <c r="I8" s="1"/>
      <c r="J8" s="1">
        <v>40</v>
      </c>
      <c r="K8" s="1">
        <v>60</v>
      </c>
      <c r="L8" s="1"/>
      <c r="M8" s="1"/>
      <c r="N8" s="1"/>
      <c r="O8" s="1"/>
      <c r="P8" s="1"/>
      <c r="T8" s="348"/>
      <c r="U8" s="348"/>
    </row>
    <row r="9" spans="1:41" ht="18.75">
      <c r="A9" s="1" t="s">
        <v>94</v>
      </c>
      <c r="B9" s="1"/>
      <c r="C9" s="1"/>
      <c r="D9" s="1"/>
      <c r="E9" s="1"/>
      <c r="F9" s="1"/>
      <c r="G9" s="1"/>
      <c r="H9" s="1"/>
      <c r="I9" s="1"/>
      <c r="J9" s="1"/>
      <c r="K9" s="1"/>
      <c r="L9" s="1"/>
      <c r="M9" s="1"/>
      <c r="N9" s="1"/>
      <c r="O9" s="1"/>
      <c r="P9" s="1"/>
      <c r="T9" s="348"/>
      <c r="U9" s="348"/>
    </row>
    <row r="10" spans="1:41" ht="18.75">
      <c r="A10" s="1"/>
      <c r="B10" s="1"/>
      <c r="C10" s="1"/>
      <c r="D10" s="1"/>
      <c r="E10" s="1"/>
      <c r="F10" s="1"/>
      <c r="G10" s="1"/>
      <c r="H10" s="1"/>
      <c r="I10" s="1"/>
      <c r="J10" s="1"/>
      <c r="K10" s="1"/>
      <c r="L10" s="1"/>
      <c r="M10" s="1"/>
      <c r="N10" s="1"/>
      <c r="O10" s="1"/>
      <c r="P10" s="1"/>
    </row>
    <row r="11" spans="1:41" ht="18.75">
      <c r="A11" s="1"/>
      <c r="B11" s="1"/>
      <c r="C11" s="1"/>
      <c r="D11" s="1"/>
      <c r="E11" s="1"/>
      <c r="F11" s="1"/>
      <c r="G11" s="1"/>
      <c r="H11" s="1"/>
      <c r="I11" s="1"/>
      <c r="J11" s="1"/>
      <c r="K11" s="1"/>
      <c r="L11" s="1"/>
      <c r="M11" s="1"/>
      <c r="N11" s="1"/>
      <c r="O11" s="1"/>
      <c r="P11" s="1"/>
    </row>
    <row r="12" spans="1:41" ht="18.75">
      <c r="A12" s="1"/>
      <c r="B12" s="1"/>
      <c r="C12" s="1"/>
      <c r="D12" s="1"/>
      <c r="E12" s="1"/>
      <c r="F12" s="1"/>
      <c r="G12" s="1"/>
      <c r="H12" s="1"/>
      <c r="I12" s="1"/>
      <c r="J12" s="1"/>
      <c r="K12" s="1"/>
      <c r="L12" s="1"/>
      <c r="M12" s="1"/>
      <c r="N12" s="1"/>
      <c r="O12" s="1"/>
      <c r="P12" s="1"/>
    </row>
    <row r="13" spans="1:41" ht="18.75">
      <c r="A13" s="1"/>
      <c r="B13" s="1"/>
      <c r="C13" s="1"/>
      <c r="D13" s="1"/>
      <c r="E13" s="1"/>
      <c r="F13" s="1"/>
      <c r="G13" s="1"/>
      <c r="H13" s="1"/>
      <c r="I13" s="1"/>
      <c r="J13" s="1"/>
      <c r="K13" s="1"/>
      <c r="L13" s="1"/>
      <c r="M13" s="1"/>
      <c r="N13" s="1"/>
      <c r="O13" s="1"/>
      <c r="P13" s="1"/>
    </row>
    <row r="14" spans="1:41" ht="18.75">
      <c r="A14" s="1"/>
      <c r="B14" s="1"/>
      <c r="C14" s="1"/>
      <c r="D14" s="1"/>
      <c r="E14" s="1"/>
      <c r="F14" s="1"/>
      <c r="G14" s="1"/>
      <c r="H14" s="1"/>
      <c r="I14" s="1"/>
      <c r="J14" s="1"/>
      <c r="K14" s="1"/>
      <c r="L14" s="1"/>
      <c r="M14" s="1"/>
      <c r="N14" s="1"/>
      <c r="O14" s="1"/>
      <c r="P14" s="1"/>
    </row>
    <row r="15" spans="1:41" ht="18.75">
      <c r="A15" s="1"/>
      <c r="B15" s="1"/>
      <c r="C15" s="1"/>
      <c r="D15" s="1"/>
      <c r="E15" s="1"/>
      <c r="F15" s="1"/>
      <c r="G15" s="1"/>
      <c r="H15" s="1"/>
      <c r="I15" s="1"/>
      <c r="J15" s="1"/>
      <c r="K15" s="1"/>
      <c r="L15" s="1"/>
      <c r="M15" s="1"/>
      <c r="N15" s="1"/>
      <c r="O15" s="1"/>
      <c r="P15" s="1"/>
    </row>
    <row r="16" spans="1:41" ht="18.75">
      <c r="A16" s="1"/>
      <c r="B16" s="1"/>
      <c r="C16" s="1"/>
      <c r="D16" s="1"/>
      <c r="E16" s="1"/>
      <c r="F16" s="1"/>
      <c r="G16" s="1"/>
      <c r="H16" s="1"/>
      <c r="I16" s="1"/>
      <c r="J16" s="1"/>
      <c r="K16" s="1"/>
      <c r="L16" s="1"/>
      <c r="M16" s="1"/>
      <c r="N16" s="1"/>
      <c r="O16" s="1"/>
      <c r="P16" s="1"/>
    </row>
    <row r="17" spans="1:41" ht="18.75">
      <c r="A17" s="1"/>
      <c r="B17" s="1"/>
      <c r="C17" s="1"/>
      <c r="D17" s="1"/>
      <c r="E17" s="1"/>
      <c r="F17" s="1"/>
      <c r="G17" s="1"/>
      <c r="H17" s="1"/>
      <c r="I17" s="1"/>
      <c r="J17" s="1"/>
      <c r="K17" s="1"/>
      <c r="L17" s="1"/>
      <c r="M17" s="1"/>
      <c r="N17" s="1"/>
      <c r="O17" s="1"/>
      <c r="P17" s="1"/>
    </row>
    <row r="18" spans="1:41" ht="18.75">
      <c r="A18" s="1"/>
      <c r="B18" s="1"/>
      <c r="C18" s="1"/>
      <c r="D18" s="1"/>
      <c r="E18" s="1"/>
      <c r="F18" s="1"/>
      <c r="G18" s="1"/>
      <c r="H18" s="1"/>
      <c r="I18" s="1"/>
      <c r="J18" s="1"/>
      <c r="K18" s="1"/>
      <c r="L18" s="1"/>
      <c r="M18" s="1"/>
      <c r="N18" s="1"/>
      <c r="O18" s="1"/>
      <c r="P18" s="1"/>
    </row>
    <row r="19" spans="1:41" ht="18.75">
      <c r="A19" s="1"/>
      <c r="B19" s="1"/>
      <c r="C19" s="1"/>
      <c r="D19" s="1"/>
      <c r="E19" s="1"/>
      <c r="F19" s="1"/>
      <c r="G19" s="1"/>
      <c r="H19" s="1"/>
      <c r="I19" s="1"/>
      <c r="J19" s="1"/>
      <c r="K19" s="1"/>
      <c r="L19" s="1"/>
      <c r="M19" s="1"/>
      <c r="N19" s="1"/>
      <c r="O19" s="1"/>
      <c r="P19" s="1"/>
    </row>
    <row r="20" spans="1:41" ht="18.75">
      <c r="A20" s="1"/>
      <c r="B20" s="1"/>
      <c r="C20" s="1"/>
      <c r="D20" s="1"/>
      <c r="E20" s="1"/>
      <c r="F20" s="1"/>
      <c r="G20" s="1"/>
      <c r="H20" s="1"/>
      <c r="I20" s="1"/>
      <c r="J20" s="1"/>
      <c r="K20" s="1"/>
      <c r="L20" s="1"/>
      <c r="M20" s="1"/>
      <c r="N20" s="1"/>
      <c r="O20" s="1"/>
      <c r="P20" s="1"/>
    </row>
    <row r="21" spans="1:41" ht="18.75">
      <c r="A21" s="1"/>
      <c r="B21" s="1"/>
      <c r="C21" s="1"/>
      <c r="D21" s="1"/>
      <c r="E21" s="1"/>
      <c r="F21" s="1"/>
      <c r="G21" s="1"/>
      <c r="H21" s="1"/>
      <c r="I21" s="1"/>
      <c r="J21" s="1"/>
      <c r="K21" s="1"/>
      <c r="L21" s="1"/>
      <c r="M21" s="1"/>
      <c r="N21" s="1"/>
      <c r="O21" s="1"/>
      <c r="P21" s="1"/>
    </row>
    <row r="22" spans="1:41" ht="18.75">
      <c r="A22" s="1"/>
      <c r="B22" s="1"/>
      <c r="C22" s="1"/>
      <c r="D22" s="1"/>
      <c r="E22" s="1"/>
      <c r="F22" s="1"/>
      <c r="G22" s="1"/>
      <c r="H22" s="1"/>
      <c r="I22" s="1"/>
      <c r="J22" s="1"/>
      <c r="K22" s="1"/>
      <c r="L22" s="1"/>
      <c r="M22" s="1"/>
      <c r="N22" s="1"/>
      <c r="O22" s="1"/>
      <c r="P22" s="1"/>
    </row>
    <row r="23" spans="1:41" ht="18.75">
      <c r="A23" s="1"/>
      <c r="B23" s="1"/>
      <c r="C23" s="1"/>
      <c r="D23" s="1"/>
      <c r="E23" s="1"/>
      <c r="F23" s="1"/>
      <c r="G23" s="1"/>
      <c r="H23" s="1"/>
      <c r="I23" s="1"/>
      <c r="J23" s="1"/>
      <c r="K23" s="1"/>
      <c r="L23" s="1"/>
      <c r="M23" s="1"/>
      <c r="N23" s="1"/>
      <c r="O23" s="1"/>
      <c r="P23" s="1"/>
    </row>
    <row r="24" spans="1:41" ht="18.75">
      <c r="A24" s="1"/>
      <c r="B24" s="1"/>
      <c r="C24" s="1"/>
      <c r="D24" s="1"/>
      <c r="E24" s="1"/>
      <c r="F24" s="1"/>
      <c r="G24" s="1"/>
      <c r="H24" s="1"/>
      <c r="I24" s="1"/>
      <c r="J24" s="1"/>
      <c r="K24" s="1"/>
      <c r="L24" s="1"/>
      <c r="M24" s="1"/>
      <c r="N24" s="1"/>
      <c r="O24" s="1"/>
      <c r="P24" s="1"/>
    </row>
    <row r="25" spans="1:41" ht="18.75">
      <c r="A25" s="1"/>
      <c r="B25" s="1"/>
      <c r="C25" s="1"/>
      <c r="D25" s="1"/>
      <c r="E25" s="1"/>
      <c r="F25" s="1"/>
      <c r="G25" s="1"/>
      <c r="H25" s="1"/>
      <c r="I25" s="1"/>
      <c r="J25" s="1"/>
      <c r="K25" s="1"/>
      <c r="L25" s="1"/>
      <c r="M25" s="1"/>
      <c r="N25" s="1"/>
      <c r="O25" s="1"/>
      <c r="P25" s="1"/>
    </row>
    <row r="26" spans="1:41" ht="18.75">
      <c r="A26" s="1"/>
      <c r="B26" s="1"/>
      <c r="C26" s="1"/>
      <c r="D26" s="1"/>
      <c r="E26" s="1"/>
      <c r="F26" s="1"/>
      <c r="G26" s="1"/>
      <c r="H26" s="1"/>
      <c r="I26" s="1"/>
      <c r="J26" s="1"/>
      <c r="K26" s="1"/>
      <c r="L26" s="1"/>
      <c r="M26" s="1"/>
      <c r="N26" s="1"/>
      <c r="O26" s="1"/>
      <c r="P26" s="1"/>
    </row>
    <row r="27" spans="1:41" ht="18.75">
      <c r="A27" s="1"/>
      <c r="B27" s="1"/>
      <c r="C27" s="1"/>
      <c r="D27" s="1"/>
      <c r="E27" s="1"/>
      <c r="F27" s="1"/>
      <c r="G27" s="1"/>
      <c r="H27" s="1"/>
      <c r="I27" s="1"/>
      <c r="J27" s="1"/>
      <c r="K27" s="1"/>
      <c r="L27" s="1"/>
      <c r="M27" s="1"/>
      <c r="N27" s="1"/>
      <c r="O27" s="1"/>
      <c r="P27" s="1"/>
    </row>
    <row r="28" spans="1:41" ht="18.75">
      <c r="A28" s="1"/>
      <c r="B28" s="1"/>
      <c r="C28" s="1"/>
      <c r="D28" s="1"/>
      <c r="E28" s="1"/>
      <c r="F28" s="1"/>
      <c r="G28" s="1"/>
      <c r="H28" s="1"/>
      <c r="I28" s="1"/>
      <c r="J28" s="1"/>
      <c r="K28" s="1"/>
      <c r="L28" s="1"/>
      <c r="M28" s="1"/>
      <c r="N28" s="1"/>
      <c r="O28" s="1"/>
      <c r="P28" s="1"/>
    </row>
    <row r="29" spans="1:41" ht="18.75">
      <c r="A29" s="1"/>
      <c r="B29" s="1"/>
      <c r="C29" s="1"/>
      <c r="D29" s="1"/>
      <c r="E29" s="1"/>
      <c r="F29" s="1"/>
      <c r="G29" s="1"/>
      <c r="H29" s="1"/>
      <c r="I29" s="1"/>
      <c r="J29" s="1"/>
      <c r="K29" s="1"/>
      <c r="L29" s="1"/>
      <c r="M29" s="1"/>
      <c r="N29" s="1"/>
      <c r="O29" s="1"/>
      <c r="P29" s="1"/>
    </row>
    <row r="30" spans="1:41" ht="18.75">
      <c r="A30" s="1"/>
      <c r="B30" s="1"/>
      <c r="C30" s="1"/>
      <c r="D30" s="1"/>
      <c r="E30" s="1"/>
      <c r="F30" s="1"/>
      <c r="G30" s="1"/>
      <c r="H30" s="1"/>
      <c r="I30" s="1"/>
      <c r="J30" s="1"/>
      <c r="K30" s="1"/>
      <c r="L30" s="1"/>
      <c r="M30" s="1"/>
      <c r="N30" s="1"/>
      <c r="O30" s="1"/>
      <c r="P30" s="1"/>
      <c r="Z30" t="s">
        <v>185</v>
      </c>
      <c r="AA30" t="s">
        <v>186</v>
      </c>
      <c r="AB30" t="s">
        <v>187</v>
      </c>
    </row>
    <row r="31" spans="1:41" ht="19.5" customHeight="1">
      <c r="A31" s="1"/>
      <c r="B31" s="1"/>
      <c r="C31" s="1"/>
      <c r="D31" s="1"/>
      <c r="E31" s="1"/>
      <c r="F31" s="1"/>
      <c r="G31" s="1"/>
      <c r="H31" s="1"/>
      <c r="I31" s="1"/>
      <c r="J31" s="1"/>
      <c r="K31" s="1"/>
      <c r="L31" s="1"/>
      <c r="M31" s="1"/>
      <c r="N31" s="1"/>
      <c r="O31" s="1"/>
      <c r="P31" s="1"/>
      <c r="X31" t="s">
        <v>57</v>
      </c>
      <c r="Y31" t="s">
        <v>148</v>
      </c>
      <c r="Z31" t="s">
        <v>180</v>
      </c>
      <c r="AA31" t="s">
        <v>178</v>
      </c>
      <c r="AB31" t="s">
        <v>175</v>
      </c>
      <c r="AJ31" s="350"/>
      <c r="AK31" s="350"/>
      <c r="AL31" s="350"/>
      <c r="AM31" s="350"/>
      <c r="AN31" s="350"/>
      <c r="AO31" s="350"/>
    </row>
    <row r="32" spans="1:41" ht="20.25" customHeight="1">
      <c r="A32" s="1"/>
      <c r="B32" s="1"/>
      <c r="C32" s="1"/>
      <c r="D32" s="1"/>
      <c r="E32" s="1"/>
      <c r="F32" s="1"/>
      <c r="G32" s="1"/>
      <c r="H32" s="1"/>
      <c r="I32" s="1"/>
      <c r="J32" s="1"/>
      <c r="K32" s="1"/>
      <c r="L32" s="1"/>
      <c r="M32" s="1"/>
      <c r="N32" s="1"/>
      <c r="O32" s="1"/>
      <c r="P32" s="1"/>
      <c r="X32" t="s">
        <v>58</v>
      </c>
      <c r="Y32" t="s">
        <v>149</v>
      </c>
      <c r="Z32" t="s">
        <v>179</v>
      </c>
      <c r="AA32" t="s">
        <v>181</v>
      </c>
      <c r="AB32" t="s">
        <v>176</v>
      </c>
      <c r="AJ32" s="350"/>
      <c r="AK32" s="350"/>
      <c r="AL32" s="224"/>
      <c r="AM32" s="224"/>
      <c r="AN32" s="224"/>
      <c r="AO32" s="350"/>
    </row>
    <row r="33" spans="1:41" ht="18.75">
      <c r="A33" s="1"/>
      <c r="B33" s="1"/>
      <c r="C33" s="1"/>
      <c r="D33" s="1"/>
      <c r="E33" s="1"/>
      <c r="F33" s="1"/>
      <c r="G33" s="1"/>
      <c r="H33" s="1"/>
      <c r="I33" s="1"/>
      <c r="J33" s="1"/>
      <c r="K33" s="1"/>
      <c r="L33" s="1"/>
      <c r="M33" s="1"/>
      <c r="N33" s="1"/>
      <c r="O33" s="1"/>
      <c r="P33" s="1"/>
      <c r="X33" t="s">
        <v>59</v>
      </c>
      <c r="Y33" t="s">
        <v>148</v>
      </c>
      <c r="Z33" t="s">
        <v>150</v>
      </c>
      <c r="AA33" t="s">
        <v>182</v>
      </c>
      <c r="AB33" t="s">
        <v>177</v>
      </c>
      <c r="AJ33" s="350"/>
      <c r="AK33" s="350"/>
      <c r="AL33" s="224"/>
      <c r="AM33" s="224"/>
      <c r="AN33" s="224"/>
      <c r="AO33" s="350"/>
    </row>
    <row r="34" spans="1:41" ht="18.75">
      <c r="A34" s="1"/>
      <c r="B34" s="1"/>
      <c r="C34" s="1"/>
      <c r="D34" s="1"/>
      <c r="E34" s="1"/>
      <c r="F34" s="1"/>
      <c r="G34" s="1"/>
      <c r="H34" s="1"/>
      <c r="I34" s="1"/>
      <c r="J34" s="1"/>
      <c r="K34" s="1"/>
      <c r="L34" s="1"/>
      <c r="M34" s="1"/>
      <c r="N34" s="1"/>
      <c r="O34" s="1"/>
      <c r="P34" s="1"/>
      <c r="X34" t="s">
        <v>60</v>
      </c>
      <c r="Y34" t="s">
        <v>148</v>
      </c>
      <c r="Z34" t="s">
        <v>152</v>
      </c>
      <c r="AA34" t="s">
        <v>183</v>
      </c>
      <c r="AB34" t="s">
        <v>151</v>
      </c>
      <c r="AJ34" s="350"/>
      <c r="AK34" s="350"/>
      <c r="AL34" s="224"/>
      <c r="AM34" s="224"/>
      <c r="AN34" s="350"/>
      <c r="AO34" s="350"/>
    </row>
    <row r="35" spans="1:41" ht="18.75">
      <c r="A35" s="1"/>
      <c r="B35" s="1"/>
      <c r="C35" s="1"/>
      <c r="D35" s="1"/>
      <c r="E35" s="1"/>
      <c r="F35" s="1"/>
      <c r="G35" s="1"/>
      <c r="H35" s="1"/>
      <c r="I35" s="1"/>
      <c r="J35" s="1"/>
      <c r="K35" s="1"/>
      <c r="L35" s="1"/>
      <c r="M35" s="1"/>
      <c r="N35" s="1"/>
      <c r="O35" s="1"/>
      <c r="P35" s="1"/>
      <c r="X35" t="s">
        <v>61</v>
      </c>
      <c r="Y35" t="s">
        <v>149</v>
      </c>
      <c r="Z35" t="s">
        <v>154</v>
      </c>
      <c r="AA35" t="s">
        <v>174</v>
      </c>
      <c r="AB35" t="s">
        <v>153</v>
      </c>
      <c r="AJ35" s="350"/>
      <c r="AK35" s="350"/>
      <c r="AL35" s="224"/>
      <c r="AM35" s="224"/>
      <c r="AN35" s="350"/>
      <c r="AO35" s="350"/>
    </row>
    <row r="36" spans="1:41" ht="18.75">
      <c r="A36" s="1"/>
      <c r="B36" s="1"/>
      <c r="C36" s="1"/>
      <c r="D36" s="1"/>
      <c r="E36" s="1"/>
      <c r="F36" s="1"/>
      <c r="G36" s="1"/>
      <c r="H36" s="1"/>
      <c r="I36" s="1"/>
      <c r="J36" s="1"/>
      <c r="K36" s="1"/>
      <c r="L36" s="1"/>
      <c r="M36" s="1"/>
      <c r="N36" s="1"/>
      <c r="O36" s="1"/>
      <c r="P36" s="1"/>
      <c r="X36" t="s">
        <v>94</v>
      </c>
      <c r="Z36" s="104"/>
      <c r="AA36" s="104"/>
      <c r="AB36" s="104"/>
      <c r="AJ36" s="350"/>
      <c r="AK36" s="350"/>
      <c r="AL36" s="225"/>
      <c r="AM36" s="224"/>
      <c r="AN36" s="350"/>
      <c r="AO36" s="350"/>
    </row>
    <row r="37" spans="1:41" ht="24.75" customHeight="1">
      <c r="A37" s="1"/>
      <c r="B37" s="1"/>
      <c r="C37" s="1"/>
      <c r="D37" s="1"/>
      <c r="E37" s="1"/>
      <c r="F37" s="1"/>
      <c r="G37" s="1"/>
      <c r="H37" s="1"/>
      <c r="I37" s="1"/>
      <c r="J37" s="1"/>
      <c r="K37" s="1"/>
      <c r="L37" s="1"/>
      <c r="M37" s="1"/>
      <c r="N37" s="1"/>
      <c r="O37" s="1"/>
      <c r="P37" s="1"/>
      <c r="Z37" t="str">
        <f>VLOOKUP(Eloszlás!T1,X31:AB36,5,FALSE)</f>
        <v>B-KTT 70%; GY-EKL (HJ, MK, CSNY) 30%</v>
      </c>
      <c r="AJ37" s="350"/>
      <c r="AK37" s="350"/>
      <c r="AL37" s="350"/>
      <c r="AM37" s="224"/>
      <c r="AN37" s="350"/>
      <c r="AO37" s="350"/>
    </row>
    <row r="38" spans="1:41" ht="18.75">
      <c r="A38" s="6"/>
      <c r="B38" s="6"/>
      <c r="C38" s="6"/>
      <c r="D38" s="6"/>
      <c r="E38" s="6"/>
      <c r="F38" s="6"/>
      <c r="G38" s="6"/>
      <c r="H38" s="6"/>
      <c r="I38" s="6"/>
      <c r="J38" s="6"/>
      <c r="K38" s="6"/>
      <c r="L38" s="6"/>
      <c r="M38" s="6"/>
      <c r="N38" s="6"/>
      <c r="O38" s="6"/>
      <c r="P38" s="6"/>
      <c r="Z38" t="str">
        <f>VLOOKUP(T1,X31:AB36,3,FALSE)</f>
        <v>19 m2/ha</v>
      </c>
      <c r="AJ38" s="350"/>
      <c r="AK38" s="350"/>
      <c r="AL38" s="350"/>
      <c r="AM38" s="224"/>
      <c r="AN38" s="350"/>
      <c r="AO38" s="350"/>
    </row>
    <row r="39" spans="1:41" ht="18.75">
      <c r="A39" s="47"/>
      <c r="B39" s="47"/>
      <c r="C39" s="47"/>
      <c r="D39" s="47"/>
      <c r="E39" s="47"/>
      <c r="F39" s="47"/>
      <c r="G39" s="47"/>
      <c r="H39" s="47"/>
      <c r="I39" s="47"/>
      <c r="J39" s="47"/>
      <c r="K39" s="47"/>
      <c r="L39" s="47"/>
      <c r="M39" s="47"/>
      <c r="N39" s="47"/>
      <c r="O39" s="47"/>
      <c r="P39" s="47"/>
      <c r="Z39" t="str">
        <f>VLOOKUP(T1,X31:AB36,4,FALSE)</f>
        <v>KTT 75-80 cm; B 65-70 cm; HJ-MK-CSNY 60-70 cm</v>
      </c>
      <c r="AJ39" s="350"/>
      <c r="AK39" s="350"/>
      <c r="AL39" s="350"/>
      <c r="AM39" s="224"/>
      <c r="AN39" s="350"/>
      <c r="AO39" s="350"/>
    </row>
    <row r="40" spans="1:41" ht="18.75" customHeight="1">
      <c r="AJ40" s="350"/>
      <c r="AK40" s="350"/>
      <c r="AL40" s="350"/>
      <c r="AM40" s="224"/>
      <c r="AN40" s="350"/>
      <c r="AO40" s="350"/>
    </row>
    <row r="41" spans="1:41">
      <c r="AJ41" s="350"/>
      <c r="AK41" s="350"/>
      <c r="AL41" s="350"/>
      <c r="AM41" s="224"/>
      <c r="AN41" s="350"/>
      <c r="AO41" s="350"/>
    </row>
    <row r="42" spans="1:41">
      <c r="AJ42" s="350"/>
      <c r="AK42" s="350"/>
      <c r="AL42" s="224"/>
      <c r="AM42" s="224"/>
      <c r="AN42" s="350"/>
      <c r="AO42" s="350"/>
    </row>
    <row r="43" spans="1:41">
      <c r="AJ43" s="350"/>
      <c r="AK43" s="350"/>
      <c r="AL43" s="224"/>
      <c r="AM43" s="224"/>
      <c r="AN43" s="350"/>
      <c r="AO43" s="350"/>
    </row>
    <row r="44" spans="1:41">
      <c r="AJ44" s="350"/>
      <c r="AK44" s="350"/>
      <c r="AL44" s="225"/>
      <c r="AM44" s="224"/>
      <c r="AN44" s="350"/>
      <c r="AO44" s="350"/>
    </row>
    <row r="45" spans="1:41">
      <c r="AJ45" s="350"/>
      <c r="AK45" s="350"/>
      <c r="AL45" s="224"/>
      <c r="AM45" s="350"/>
      <c r="AN45" s="350"/>
      <c r="AO45" s="350"/>
    </row>
    <row r="46" spans="1:41">
      <c r="AJ46" s="350"/>
      <c r="AK46" s="350"/>
      <c r="AL46" s="224"/>
      <c r="AM46" s="350"/>
      <c r="AN46" s="350"/>
      <c r="AO46" s="350"/>
    </row>
  </sheetData>
  <sheetProtection algorithmName="SHA-512" hashValue="iejXl/39m/fyaj2P4BIf/JQUuPSuYMfpLbpKpCdRr9TI1biMZdhdNwtYrf/5shzXkcKQmiCkh2P5N6KyPlFFmA==" saltValue="M/ZyUOLqZUU8uVbXyiUxrQ==" spinCount="100000" sheet="1" objects="1" scenarios="1"/>
  <mergeCells count="30">
    <mergeCell ref="AJ42:AJ44"/>
    <mergeCell ref="AK42:AK44"/>
    <mergeCell ref="AN42:AN44"/>
    <mergeCell ref="AO42:AO44"/>
    <mergeCell ref="AJ45:AJ46"/>
    <mergeCell ref="AK45:AK46"/>
    <mergeCell ref="AM45:AM46"/>
    <mergeCell ref="AN45:AN46"/>
    <mergeCell ref="AO45:AO46"/>
    <mergeCell ref="AJ40:AJ41"/>
    <mergeCell ref="AK40:AK41"/>
    <mergeCell ref="AL40:AL41"/>
    <mergeCell ref="AN40:AN41"/>
    <mergeCell ref="AO40:AO41"/>
    <mergeCell ref="AJ34:AJ36"/>
    <mergeCell ref="AK34:AK36"/>
    <mergeCell ref="AN34:AN36"/>
    <mergeCell ref="AO34:AO36"/>
    <mergeCell ref="AJ37:AJ39"/>
    <mergeCell ref="AK37:AK39"/>
    <mergeCell ref="AL37:AL39"/>
    <mergeCell ref="AN37:AN39"/>
    <mergeCell ref="AO37:AO39"/>
    <mergeCell ref="T4:U6"/>
    <mergeCell ref="T7:U9"/>
    <mergeCell ref="W1:AO1"/>
    <mergeCell ref="AJ31:AJ33"/>
    <mergeCell ref="AK31:AK33"/>
    <mergeCell ref="AL31:AO31"/>
    <mergeCell ref="AO32:AO33"/>
  </mergeCells>
  <dataValidations count="1">
    <dataValidation type="list" allowBlank="1" showInputMessage="1" showErrorMessage="1" error="Hibás modell beírás!" sqref="T1">
      <formula1>$A$4:$A$9</formula1>
    </dataValidation>
  </dataValidations>
  <pageMargins left="0.25" right="0.25" top="0.75" bottom="0.75" header="0.3" footer="0.3"/>
  <pageSetup paperSize="9"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40"/>
  <sheetViews>
    <sheetView workbookViewId="0">
      <selection activeCell="D12" sqref="D12:L17"/>
    </sheetView>
  </sheetViews>
  <sheetFormatPr defaultRowHeight="15"/>
  <cols>
    <col min="2" max="2" width="12" customWidth="1"/>
    <col min="4" max="4" width="11.5703125" customWidth="1"/>
    <col min="12" max="12" width="14.5703125" customWidth="1"/>
  </cols>
  <sheetData>
    <row r="1" spans="1:12" ht="18.75">
      <c r="A1" s="187" t="s">
        <v>127</v>
      </c>
    </row>
    <row r="2" spans="1:12" ht="18.75">
      <c r="A2" s="187"/>
    </row>
    <row r="4" spans="1:12" ht="15.75">
      <c r="A4" s="74" t="s">
        <v>118</v>
      </c>
      <c r="D4" s="183" t="str">
        <f>Eredmény!D1</f>
        <v>Pilisszentlászló 24 G</v>
      </c>
    </row>
    <row r="5" spans="1:12">
      <c r="A5" s="2"/>
      <c r="B5" s="180" t="s">
        <v>125</v>
      </c>
      <c r="D5" s="184">
        <f>Eredmény!D2</f>
        <v>44405</v>
      </c>
    </row>
    <row r="6" spans="1:12">
      <c r="A6" s="2"/>
      <c r="B6" s="180"/>
      <c r="D6" s="184"/>
    </row>
    <row r="7" spans="1:12" ht="15" customHeight="1"/>
    <row r="8" spans="1:12" ht="15.75">
      <c r="A8" s="181" t="s">
        <v>119</v>
      </c>
      <c r="D8" s="216" t="str">
        <f>Eloszlás!T1</f>
        <v>I. modell</v>
      </c>
    </row>
    <row r="9" spans="1:12" ht="6.75" customHeight="1"/>
    <row r="10" spans="1:12" ht="18" customHeight="1">
      <c r="A10" s="352" t="s">
        <v>120</v>
      </c>
      <c r="B10" s="352"/>
      <c r="C10" s="352"/>
      <c r="D10" s="352"/>
      <c r="E10" s="352"/>
      <c r="F10" s="352"/>
      <c r="G10" s="352"/>
      <c r="H10" s="352"/>
      <c r="I10" s="352"/>
      <c r="J10" s="352"/>
      <c r="K10" s="352"/>
      <c r="L10" s="352"/>
    </row>
    <row r="11" spans="1:12" ht="15" customHeight="1"/>
    <row r="12" spans="1:12" ht="15" customHeight="1">
      <c r="A12" s="183" t="s">
        <v>172</v>
      </c>
      <c r="B12" s="182"/>
      <c r="C12" s="182"/>
      <c r="D12" s="355" t="s">
        <v>221</v>
      </c>
      <c r="E12" s="356"/>
      <c r="F12" s="356"/>
      <c r="G12" s="356"/>
      <c r="H12" s="356"/>
      <c r="I12" s="356"/>
      <c r="J12" s="356"/>
      <c r="K12" s="356"/>
      <c r="L12" s="357"/>
    </row>
    <row r="13" spans="1:12">
      <c r="A13" s="183"/>
      <c r="B13" s="182"/>
      <c r="C13" s="182"/>
      <c r="D13" s="358"/>
      <c r="E13" s="359"/>
      <c r="F13" s="359"/>
      <c r="G13" s="359"/>
      <c r="H13" s="359"/>
      <c r="I13" s="359"/>
      <c r="J13" s="359"/>
      <c r="K13" s="359"/>
      <c r="L13" s="360"/>
    </row>
    <row r="14" spans="1:12">
      <c r="A14" s="183"/>
      <c r="B14" s="182"/>
      <c r="C14" s="182"/>
      <c r="D14" s="358"/>
      <c r="E14" s="359"/>
      <c r="F14" s="359"/>
      <c r="G14" s="359"/>
      <c r="H14" s="359"/>
      <c r="I14" s="359"/>
      <c r="J14" s="359"/>
      <c r="K14" s="359"/>
      <c r="L14" s="360"/>
    </row>
    <row r="15" spans="1:12">
      <c r="A15" s="183"/>
      <c r="B15" s="182"/>
      <c r="C15" s="182"/>
      <c r="D15" s="358"/>
      <c r="E15" s="359"/>
      <c r="F15" s="359"/>
      <c r="G15" s="359"/>
      <c r="H15" s="359"/>
      <c r="I15" s="359"/>
      <c r="J15" s="359"/>
      <c r="K15" s="359"/>
      <c r="L15" s="360"/>
    </row>
    <row r="16" spans="1:12">
      <c r="A16" s="183"/>
      <c r="B16" s="182"/>
      <c r="C16" s="182"/>
      <c r="D16" s="358"/>
      <c r="E16" s="359"/>
      <c r="F16" s="359"/>
      <c r="G16" s="359"/>
      <c r="H16" s="359"/>
      <c r="I16" s="359"/>
      <c r="J16" s="359"/>
      <c r="K16" s="359"/>
      <c r="L16" s="360"/>
    </row>
    <row r="17" spans="1:12">
      <c r="A17" s="183"/>
      <c r="B17" s="182"/>
      <c r="C17" s="182"/>
      <c r="D17" s="361"/>
      <c r="E17" s="362"/>
      <c r="F17" s="362"/>
      <c r="G17" s="362"/>
      <c r="H17" s="362"/>
      <c r="I17" s="362"/>
      <c r="J17" s="362"/>
      <c r="K17" s="362"/>
      <c r="L17" s="363"/>
    </row>
    <row r="18" spans="1:12">
      <c r="A18" s="183"/>
      <c r="B18" s="182"/>
      <c r="C18" s="182"/>
      <c r="D18" s="237"/>
      <c r="E18" s="237"/>
      <c r="F18" s="237"/>
      <c r="G18" s="237"/>
      <c r="H18" s="237"/>
      <c r="I18" s="237"/>
      <c r="J18" s="237"/>
      <c r="K18" s="237"/>
      <c r="L18" s="237"/>
    </row>
    <row r="19" spans="1:12" ht="17.25">
      <c r="A19" s="180" t="s">
        <v>121</v>
      </c>
      <c r="C19" s="9">
        <f>Eredmény!M11</f>
        <v>30.705882352941174</v>
      </c>
      <c r="D19" t="s">
        <v>122</v>
      </c>
    </row>
    <row r="20" spans="1:12">
      <c r="A20" s="180"/>
      <c r="C20" s="9"/>
    </row>
    <row r="21" spans="1:12">
      <c r="A21" s="180" t="s">
        <v>123</v>
      </c>
      <c r="C21" s="191" t="str">
        <f>Eredmény!D9</f>
        <v>KTT</v>
      </c>
      <c r="D21" s="191" t="str">
        <f>Eredmény!E9</f>
        <v>B</v>
      </c>
      <c r="E21" s="191" t="str">
        <f>Eredmény!F9</f>
        <v>GY</v>
      </c>
      <c r="F21" s="191" t="str">
        <f>Eredmény!G9</f>
        <v>KŐRIS</v>
      </c>
      <c r="G21" s="191" t="str">
        <f>Eredmény!H9</f>
        <v>SZIL</v>
      </c>
      <c r="H21" s="191" t="str">
        <f>Eredmény!I9</f>
        <v>NYI</v>
      </c>
      <c r="I21" s="191" t="str">
        <f>Eredmény!J9</f>
        <v>JUHAR</v>
      </c>
      <c r="J21" s="191" t="str">
        <f>Eredmény!K9</f>
        <v>EKL</v>
      </c>
      <c r="K21" s="191" t="str">
        <f>Eredmény!L9</f>
        <v>VF</v>
      </c>
    </row>
    <row r="22" spans="1:12">
      <c r="A22" s="180"/>
      <c r="C22" s="190">
        <f>Eredmény!D12</f>
        <v>0.29118773946360155</v>
      </c>
      <c r="D22" s="190">
        <f>Eredmény!E12</f>
        <v>0.14559386973180077</v>
      </c>
      <c r="E22" s="190">
        <f>Eredmény!F12</f>
        <v>0.25287356321839083</v>
      </c>
      <c r="F22" s="190">
        <f>Eredmény!G12</f>
        <v>7.6628352490421464E-2</v>
      </c>
      <c r="G22" s="190">
        <f>Eredmény!H12</f>
        <v>2.681992337164751E-2</v>
      </c>
      <c r="H22" s="190">
        <f>Eredmény!I12</f>
        <v>2.681992337164751E-2</v>
      </c>
      <c r="I22" s="190">
        <f>Eredmény!J12</f>
        <v>9.195402298850576E-2</v>
      </c>
      <c r="J22" s="190">
        <f>Eredmény!K12</f>
        <v>7.2796934865900387E-2</v>
      </c>
      <c r="K22" s="190">
        <f>Eredmény!L12</f>
        <v>1.5325670498084292E-2</v>
      </c>
    </row>
    <row r="23" spans="1:12">
      <c r="A23" s="180"/>
      <c r="C23" s="195"/>
      <c r="D23" s="195"/>
      <c r="E23" s="195"/>
      <c r="F23" s="195"/>
      <c r="G23" s="195"/>
      <c r="H23" s="195"/>
      <c r="I23" s="195"/>
      <c r="J23" s="195"/>
      <c r="K23" s="195"/>
    </row>
    <row r="24" spans="1:12" ht="15" customHeight="1">
      <c r="A24" s="180"/>
      <c r="C24" s="195"/>
      <c r="D24" s="195"/>
      <c r="E24" s="195"/>
      <c r="F24" s="195"/>
      <c r="G24" s="195"/>
      <c r="H24" s="195"/>
      <c r="I24" s="195"/>
      <c r="J24" s="195"/>
      <c r="K24" s="195"/>
    </row>
    <row r="25" spans="1:12">
      <c r="A25" s="180" t="s">
        <v>124</v>
      </c>
      <c r="C25" s="227"/>
      <c r="D25" s="228"/>
      <c r="E25" s="228"/>
      <c r="F25" s="228"/>
      <c r="G25" s="228"/>
      <c r="H25" s="228"/>
      <c r="I25" s="228"/>
      <c r="J25" s="228"/>
      <c r="K25" s="228"/>
      <c r="L25" s="229"/>
    </row>
    <row r="26" spans="1:12">
      <c r="A26" s="180"/>
      <c r="C26" s="230"/>
      <c r="D26" s="231"/>
      <c r="E26" s="231"/>
      <c r="F26" s="231"/>
      <c r="G26" s="231"/>
      <c r="H26" s="231"/>
      <c r="I26" s="231"/>
      <c r="J26" s="231"/>
      <c r="K26" s="231"/>
      <c r="L26" s="232"/>
    </row>
    <row r="27" spans="1:12">
      <c r="A27" s="180"/>
      <c r="C27" s="230"/>
      <c r="D27" s="231"/>
      <c r="E27" s="231"/>
      <c r="F27" s="231"/>
      <c r="G27" s="231"/>
      <c r="H27" s="231"/>
      <c r="I27" s="231"/>
      <c r="J27" s="231"/>
      <c r="K27" s="231"/>
      <c r="L27" s="232"/>
    </row>
    <row r="28" spans="1:12">
      <c r="A28" s="180"/>
      <c r="C28" s="233"/>
      <c r="D28" s="234"/>
      <c r="E28" s="234"/>
      <c r="F28" s="234"/>
      <c r="G28" s="234"/>
      <c r="H28" s="234"/>
      <c r="I28" s="234"/>
      <c r="J28" s="234"/>
      <c r="K28" s="234"/>
      <c r="L28" s="235"/>
    </row>
    <row r="29" spans="1:12">
      <c r="A29" s="180"/>
      <c r="C29" s="236"/>
      <c r="D29" s="236"/>
      <c r="E29" s="236"/>
      <c r="F29" s="236"/>
      <c r="G29" s="236"/>
      <c r="H29" s="236"/>
      <c r="I29" s="236"/>
      <c r="J29" s="236"/>
      <c r="K29" s="236"/>
      <c r="L29" s="236"/>
    </row>
    <row r="30" spans="1:12">
      <c r="A30" s="180"/>
      <c r="C30" s="236"/>
      <c r="D30" s="236"/>
      <c r="E30" s="236"/>
      <c r="F30" s="236"/>
      <c r="G30" s="236"/>
      <c r="H30" s="236"/>
      <c r="I30" s="236"/>
      <c r="J30" s="236"/>
      <c r="K30" s="236"/>
      <c r="L30" s="236"/>
    </row>
    <row r="31" spans="1:12" ht="15" customHeight="1">
      <c r="H31" s="2" t="str">
        <f>Eloszlás!$T$1</f>
        <v>I. modell</v>
      </c>
    </row>
    <row r="32" spans="1:12" ht="17.25">
      <c r="A32" s="183" t="s">
        <v>220</v>
      </c>
    </row>
    <row r="61" spans="1:14" ht="15" customHeight="1"/>
    <row r="62" spans="1:14">
      <c r="A62" s="215" t="s">
        <v>136</v>
      </c>
      <c r="B62" s="215"/>
      <c r="C62" s="215"/>
      <c r="D62" s="215"/>
      <c r="E62" s="215"/>
      <c r="F62" s="215"/>
      <c r="G62" s="215"/>
      <c r="H62" s="215"/>
      <c r="I62" s="215"/>
      <c r="J62" s="215"/>
      <c r="K62" s="215"/>
      <c r="L62" s="215"/>
      <c r="M62" s="215"/>
      <c r="N62" s="215"/>
    </row>
    <row r="63" spans="1:14" ht="15" customHeight="1"/>
    <row r="64" spans="1:14" ht="18">
      <c r="A64" s="214" t="s">
        <v>126</v>
      </c>
      <c r="B64" s="214"/>
      <c r="C64" s="214"/>
      <c r="D64" s="214"/>
      <c r="E64" s="214"/>
      <c r="F64" s="214"/>
      <c r="G64" s="214"/>
      <c r="H64" s="214"/>
      <c r="I64" s="214"/>
      <c r="J64" s="214"/>
      <c r="K64" s="214"/>
      <c r="L64" s="214"/>
      <c r="M64" s="214"/>
      <c r="N64" s="214"/>
    </row>
    <row r="65" spans="1:11" ht="18">
      <c r="A65" s="192" t="s">
        <v>131</v>
      </c>
      <c r="B65" s="180" t="s">
        <v>129</v>
      </c>
      <c r="G65" s="188">
        <f>Eredmény!F84</f>
        <v>0.17571428571428574</v>
      </c>
      <c r="H65" t="s">
        <v>128</v>
      </c>
    </row>
    <row r="66" spans="1:11">
      <c r="B66" s="180" t="s">
        <v>123</v>
      </c>
      <c r="C66" s="189" t="str">
        <f>IF(C67=0,"",Eredmény!G79)</f>
        <v>CS</v>
      </c>
      <c r="D66" s="189" t="str">
        <f>IF(D67=0,"",Eredmény!H79)</f>
        <v>JUHAR</v>
      </c>
      <c r="E66" s="189" t="str">
        <f>IF(E67=0,"",Eredmény!I79)</f>
        <v>KŐRIS</v>
      </c>
      <c r="F66" s="189" t="str">
        <f>IF(F67=0,"",Eredmény!J79)</f>
        <v/>
      </c>
      <c r="G66" s="189" t="str">
        <f>IF(G67=0,"",Eredmény!K79)</f>
        <v/>
      </c>
      <c r="H66" s="189" t="str">
        <f>IF(H67=0,"",Eredmény!L79)</f>
        <v/>
      </c>
      <c r="I66" s="189" t="str">
        <f>IF(I67=0,"",Eredmény!M79)</f>
        <v/>
      </c>
      <c r="J66" s="189" t="str">
        <f>IF(J67=0,"",Eredmény!N79)</f>
        <v/>
      </c>
      <c r="K66" s="189" t="str">
        <f>IF(K67=0,"",Eredmény!O79)</f>
        <v/>
      </c>
    </row>
    <row r="67" spans="1:11">
      <c r="C67" s="190">
        <f>Eredmény!G84</f>
        <v>6.8571428571428561E-2</v>
      </c>
      <c r="D67" s="190">
        <f>Eredmény!H84</f>
        <v>5.2857142857142859E-2</v>
      </c>
      <c r="E67" s="190">
        <f>Eredmény!I84</f>
        <v>5.4285714285714291E-2</v>
      </c>
      <c r="F67" s="190">
        <f>Eredmény!J84</f>
        <v>0</v>
      </c>
      <c r="G67" s="190">
        <f>Eredmény!K84</f>
        <v>0</v>
      </c>
      <c r="H67" s="190">
        <f>Eredmény!L84</f>
        <v>0</v>
      </c>
      <c r="I67" s="190">
        <f>Eredmény!M84</f>
        <v>0</v>
      </c>
      <c r="J67" s="190">
        <f>Eredmény!N84</f>
        <v>0</v>
      </c>
      <c r="K67" s="190">
        <f>Eredmény!O84</f>
        <v>0</v>
      </c>
    </row>
    <row r="68" spans="1:11">
      <c r="B68" s="353" t="s">
        <v>130</v>
      </c>
      <c r="C68" s="354"/>
      <c r="D68" s="354"/>
      <c r="E68" s="354"/>
      <c r="F68" s="354"/>
      <c r="G68" s="354"/>
      <c r="H68" s="354"/>
      <c r="I68" s="354"/>
      <c r="J68" s="354"/>
      <c r="K68" s="354"/>
    </row>
    <row r="70" spans="1:11" ht="18">
      <c r="A70" s="192" t="s">
        <v>131</v>
      </c>
      <c r="B70" s="180" t="s">
        <v>132</v>
      </c>
      <c r="G70" s="193">
        <f>Eredmény!V75</f>
        <v>241.2845245674047</v>
      </c>
      <c r="H70" t="s">
        <v>133</v>
      </c>
    </row>
    <row r="71" spans="1:11">
      <c r="B71" s="180" t="s">
        <v>123</v>
      </c>
      <c r="C71" s="191" t="str">
        <f>IF(C72=0,"",Eredmény!E68)</f>
        <v>CS</v>
      </c>
      <c r="D71" s="191" t="str">
        <f>IF(D72=0,"",Eredmény!G68)</f>
        <v>JUHAR</v>
      </c>
      <c r="E71" s="191" t="str">
        <f>IF(E72=0,"",Eredmény!I68)</f>
        <v>KTT</v>
      </c>
      <c r="F71" s="191" t="str">
        <f>IF(F72=0,"",Eredmény!K68)</f>
        <v>SZIL</v>
      </c>
      <c r="G71" s="191" t="str">
        <f>IF(G72=0,"",Eredmény!M68)</f>
        <v>EF</v>
      </c>
      <c r="H71" s="191" t="str">
        <f>IF(H72=0,"",Eredmény!O68)</f>
        <v>FF</v>
      </c>
      <c r="I71" s="191" t="str">
        <f>IF(I72=0,"",Eredmény!Q68)</f>
        <v>HÁRS</v>
      </c>
      <c r="J71" s="191" t="str">
        <f>IF(J72=0,"",Eredmény!S68)</f>
        <v>KŐRIS</v>
      </c>
      <c r="K71" s="191" t="str">
        <f>IF(K72=0,"",Eredmény!U68)</f>
        <v>EKL</v>
      </c>
    </row>
    <row r="72" spans="1:11">
      <c r="C72" s="190">
        <f>Eredmény!E76</f>
        <v>0.32574974146845914</v>
      </c>
      <c r="D72" s="190">
        <f>Eredmény!G76</f>
        <v>0.13340227507755945</v>
      </c>
      <c r="E72" s="190">
        <f>Eredmény!I76</f>
        <v>0.18924508790072389</v>
      </c>
      <c r="F72" s="190">
        <f>Eredmény!K76</f>
        <v>0.11013443640124096</v>
      </c>
      <c r="G72" s="190">
        <f>Eredmény!M76</f>
        <v>5.8428128231644262E-2</v>
      </c>
      <c r="H72" s="190">
        <f>Eredmény!O76</f>
        <v>5.8428128231644262E-2</v>
      </c>
      <c r="I72" s="190">
        <f>Eredmény!Q76</f>
        <v>5.8428128231644262E-2</v>
      </c>
      <c r="J72" s="190">
        <f>Eredmény!S76</f>
        <v>3.3092037228541878E-2</v>
      </c>
      <c r="K72" s="190">
        <f>Eredmény!U76</f>
        <v>3.3092037228541878E-2</v>
      </c>
    </row>
    <row r="73" spans="1:11">
      <c r="C73" s="180" t="s">
        <v>135</v>
      </c>
    </row>
    <row r="74" spans="1:11">
      <c r="B74" s="353" t="s">
        <v>134</v>
      </c>
      <c r="C74" s="354"/>
      <c r="D74" s="354"/>
      <c r="E74" s="354"/>
      <c r="F74" s="354"/>
      <c r="G74" s="354"/>
      <c r="H74" s="354"/>
      <c r="I74" s="354"/>
      <c r="J74" s="354"/>
      <c r="K74" s="354"/>
    </row>
    <row r="76" spans="1:11" ht="15.75">
      <c r="A76" s="74" t="s">
        <v>137</v>
      </c>
    </row>
    <row r="78" spans="1:11" ht="17.25">
      <c r="B78" s="87" t="s">
        <v>140</v>
      </c>
      <c r="C78" s="87"/>
      <c r="D78" s="87"/>
      <c r="E78" s="194">
        <f>Eredmény!M11</f>
        <v>30.705882352941174</v>
      </c>
      <c r="F78" s="87"/>
      <c r="G78" s="87"/>
      <c r="H78" s="87"/>
      <c r="I78" s="87"/>
      <c r="J78" s="87"/>
      <c r="K78" s="87"/>
    </row>
    <row r="79" spans="1:11" ht="17.25">
      <c r="B79" s="87" t="s">
        <v>138</v>
      </c>
      <c r="C79" s="87"/>
      <c r="D79" s="87"/>
      <c r="E79" s="87"/>
      <c r="F79" s="87"/>
      <c r="G79" s="217">
        <v>0.6</v>
      </c>
      <c r="H79" s="87"/>
      <c r="I79" s="87"/>
      <c r="J79" s="87"/>
      <c r="K79" s="87"/>
    </row>
    <row r="80" spans="1:11">
      <c r="B80" s="87" t="s">
        <v>139</v>
      </c>
      <c r="C80" s="87"/>
      <c r="D80" s="87"/>
      <c r="E80" s="217">
        <v>5</v>
      </c>
      <c r="F80" s="87"/>
      <c r="G80" s="87"/>
      <c r="H80" s="87"/>
      <c r="I80" s="87"/>
      <c r="J80" s="87"/>
      <c r="K80" s="87"/>
    </row>
    <row r="81" spans="1:24" ht="17.25">
      <c r="B81" s="87" t="s">
        <v>141</v>
      </c>
      <c r="C81" s="87"/>
      <c r="D81" s="87"/>
      <c r="E81" s="87"/>
      <c r="F81" s="87"/>
      <c r="G81" s="87"/>
      <c r="H81" s="196">
        <f>G79*E80</f>
        <v>3</v>
      </c>
      <c r="I81" s="87"/>
      <c r="J81" s="87"/>
      <c r="K81" s="87"/>
    </row>
    <row r="82" spans="1:24">
      <c r="B82" s="87" t="s">
        <v>142</v>
      </c>
      <c r="C82" s="87"/>
      <c r="D82" s="87"/>
      <c r="E82" s="87"/>
      <c r="F82" s="87"/>
      <c r="G82" s="87"/>
      <c r="H82" s="218" t="s">
        <v>143</v>
      </c>
      <c r="I82" s="219"/>
      <c r="J82" s="219"/>
      <c r="K82" s="219"/>
      <c r="L82" s="220"/>
      <c r="M82" s="210"/>
      <c r="N82" s="210"/>
    </row>
    <row r="83" spans="1:24" ht="17.25">
      <c r="B83" s="197" t="s">
        <v>144</v>
      </c>
      <c r="C83" s="197"/>
      <c r="D83" s="197"/>
      <c r="E83" s="197"/>
      <c r="F83" s="197"/>
      <c r="G83" s="197"/>
      <c r="H83" s="217">
        <v>6</v>
      </c>
      <c r="I83" s="197"/>
      <c r="J83" s="197"/>
      <c r="K83" s="197"/>
    </row>
    <row r="84" spans="1:24">
      <c r="B84" s="87" t="s">
        <v>145</v>
      </c>
      <c r="C84" s="87"/>
      <c r="D84" s="87"/>
      <c r="E84" s="87"/>
      <c r="F84" s="87"/>
      <c r="G84" s="198">
        <f>H83/E78</f>
        <v>0.19540229885057472</v>
      </c>
      <c r="I84" s="87"/>
      <c r="J84" s="87"/>
      <c r="K84" s="87"/>
      <c r="L84" s="87"/>
      <c r="M84" s="87"/>
      <c r="N84" s="87"/>
    </row>
    <row r="86" spans="1:24" ht="15.75">
      <c r="A86" s="181" t="s">
        <v>146</v>
      </c>
      <c r="B86" s="181"/>
      <c r="C86" s="181"/>
      <c r="D86" s="181"/>
      <c r="E86" s="181"/>
      <c r="F86" s="181"/>
      <c r="G86" s="181"/>
      <c r="H86" s="181"/>
      <c r="I86" s="181"/>
      <c r="J86" s="181"/>
      <c r="K86" s="181"/>
      <c r="L86" s="181"/>
      <c r="M86" s="181"/>
      <c r="N86" s="181"/>
    </row>
    <row r="87" spans="1:24" ht="15.75" customHeight="1">
      <c r="B87" s="351" t="s">
        <v>147</v>
      </c>
      <c r="C87" s="351"/>
      <c r="D87" s="351"/>
      <c r="E87" s="351"/>
      <c r="F87" s="351"/>
      <c r="G87" s="351"/>
      <c r="H87" s="351"/>
      <c r="I87" s="200"/>
      <c r="J87" s="199"/>
      <c r="K87" s="199"/>
      <c r="L87" s="199"/>
      <c r="M87" s="199"/>
      <c r="N87" s="199"/>
      <c r="X87" s="205"/>
    </row>
    <row r="88" spans="1:24" ht="15" customHeight="1">
      <c r="B88" s="201" t="s">
        <v>162</v>
      </c>
      <c r="C88" s="201"/>
      <c r="D88" s="205" t="str">
        <f>Eloszlás!$Z$37</f>
        <v>B-KTT 70%; GY-EKL (HJ, MK, CSNY) 30%</v>
      </c>
      <c r="E88" s="206"/>
      <c r="F88" s="206"/>
      <c r="G88" s="206"/>
      <c r="H88" s="206"/>
      <c r="I88" s="206"/>
      <c r="J88" s="206"/>
      <c r="K88" s="206"/>
      <c r="L88" s="206"/>
      <c r="M88" s="206"/>
      <c r="N88" s="206"/>
    </row>
    <row r="89" spans="1:24" ht="15.75">
      <c r="B89" s="202" t="s">
        <v>163</v>
      </c>
      <c r="D89" t="str">
        <f>Eloszlás!$Z$38</f>
        <v>19 m2/ha</v>
      </c>
    </row>
    <row r="90" spans="1:24" ht="15.75">
      <c r="B90" s="202" t="s">
        <v>164</v>
      </c>
      <c r="D90" t="str">
        <f>Eloszlás!$Z$39</f>
        <v>KTT 75-80 cm; B 65-70 cm; HJ-MK-CSNY 60-70 cm</v>
      </c>
    </row>
    <row r="91" spans="1:24" ht="15.75">
      <c r="B91" s="202" t="s">
        <v>165</v>
      </c>
      <c r="E91" s="365" t="s">
        <v>156</v>
      </c>
      <c r="F91" s="366"/>
    </row>
    <row r="92" spans="1:24" ht="15.75">
      <c r="B92" s="221" t="s">
        <v>166</v>
      </c>
      <c r="C92" s="222"/>
      <c r="D92" s="222"/>
      <c r="E92" s="222"/>
      <c r="F92" s="222"/>
      <c r="G92" s="222"/>
      <c r="H92" s="222"/>
      <c r="I92" s="222"/>
      <c r="J92" s="222"/>
      <c r="K92" s="222"/>
      <c r="L92" s="223"/>
      <c r="M92" s="211"/>
      <c r="N92" s="211"/>
    </row>
    <row r="93" spans="1:24">
      <c r="B93" s="203"/>
    </row>
    <row r="94" spans="1:24">
      <c r="B94" s="207" t="s">
        <v>159</v>
      </c>
    </row>
    <row r="95" spans="1:24">
      <c r="B95" s="209" t="s">
        <v>161</v>
      </c>
      <c r="C95" s="209"/>
      <c r="D95" s="209"/>
      <c r="E95" s="208">
        <f>E80</f>
        <v>5</v>
      </c>
      <c r="F95" s="209"/>
      <c r="G95" s="209"/>
      <c r="H95" s="209"/>
      <c r="I95" s="209"/>
      <c r="J95" s="209"/>
      <c r="K95" s="209"/>
      <c r="L95" s="209"/>
      <c r="M95" s="209"/>
      <c r="N95" s="209"/>
    </row>
    <row r="96" spans="1:24" ht="30" customHeight="1">
      <c r="B96" s="370" t="s">
        <v>160</v>
      </c>
      <c r="C96" s="370"/>
      <c r="D96" s="370"/>
      <c r="E96" s="370"/>
      <c r="F96" s="370"/>
      <c r="G96" s="370"/>
      <c r="H96" s="370"/>
      <c r="I96" s="370"/>
      <c r="J96" s="370"/>
      <c r="K96" s="370"/>
      <c r="L96" s="370"/>
      <c r="M96" s="213"/>
      <c r="N96" s="213"/>
    </row>
    <row r="97" spans="1:14" ht="15.75" customHeight="1"/>
    <row r="98" spans="1:14" ht="15.75">
      <c r="A98" s="181" t="s">
        <v>167</v>
      </c>
    </row>
    <row r="100" spans="1:14" ht="58.5" customHeight="1">
      <c r="B100" s="367" t="s">
        <v>168</v>
      </c>
      <c r="C100" s="368"/>
      <c r="D100" s="368"/>
      <c r="E100" s="368"/>
      <c r="F100" s="368"/>
      <c r="G100" s="368"/>
      <c r="H100" s="368"/>
      <c r="I100" s="368"/>
      <c r="J100" s="368"/>
      <c r="K100" s="368"/>
      <c r="L100" s="369"/>
      <c r="M100" s="212"/>
      <c r="N100" s="212"/>
    </row>
    <row r="102" spans="1:14" ht="15.75">
      <c r="A102" s="181" t="s">
        <v>169</v>
      </c>
    </row>
    <row r="103" spans="1:14" ht="54" customHeight="1">
      <c r="B103" s="367" t="s">
        <v>170</v>
      </c>
      <c r="C103" s="368"/>
      <c r="D103" s="368"/>
      <c r="E103" s="368"/>
      <c r="F103" s="368"/>
      <c r="G103" s="368"/>
      <c r="H103" s="368"/>
      <c r="I103" s="368"/>
      <c r="J103" s="368"/>
      <c r="K103" s="368"/>
      <c r="L103" s="369"/>
      <c r="M103" s="212"/>
      <c r="N103" s="212"/>
    </row>
    <row r="109" spans="1:14">
      <c r="I109" s="82"/>
      <c r="J109" s="82"/>
      <c r="K109" s="82"/>
      <c r="L109" s="82"/>
    </row>
    <row r="110" spans="1:14">
      <c r="A110" t="s">
        <v>68</v>
      </c>
      <c r="B110" s="82"/>
      <c r="C110" s="82"/>
      <c r="D110" s="82"/>
      <c r="I110" s="82"/>
      <c r="J110" s="82"/>
      <c r="K110" s="82"/>
      <c r="L110" s="82"/>
    </row>
    <row r="111" spans="1:14">
      <c r="I111" s="226"/>
      <c r="J111" s="226"/>
      <c r="K111" s="226"/>
      <c r="L111" s="226"/>
    </row>
    <row r="112" spans="1:14">
      <c r="I112" s="364" t="s">
        <v>171</v>
      </c>
      <c r="J112" s="364"/>
      <c r="K112" s="364"/>
      <c r="L112" s="364"/>
    </row>
    <row r="113" spans="9:12">
      <c r="I113" s="82"/>
      <c r="J113" s="82"/>
      <c r="K113" s="82"/>
      <c r="L113" s="82"/>
    </row>
    <row r="114" spans="9:12">
      <c r="I114" s="82"/>
      <c r="J114" s="82"/>
      <c r="K114" s="82"/>
      <c r="L114" s="82"/>
    </row>
    <row r="138" spans="4:4">
      <c r="D138" t="s">
        <v>156</v>
      </c>
    </row>
    <row r="139" spans="4:4">
      <c r="D139" t="s">
        <v>157</v>
      </c>
    </row>
    <row r="140" spans="4:4">
      <c r="D140" t="s">
        <v>158</v>
      </c>
    </row>
  </sheetData>
  <sheetProtection algorithmName="SHA-512" hashValue="/K0Fgla5Md0QnqHgpUJarPCOzmleb6l3VsBekHUEUYwzAniBmlOLE5e2BevXcI/TO7q6dteGW9sWyWZQDq0Qow==" saltValue="19bxSb5iJtUTNw2gFvaKhw==" spinCount="100000" sheet="1" objects="1" scenarios="1"/>
  <mergeCells count="10">
    <mergeCell ref="I112:L112"/>
    <mergeCell ref="E91:F91"/>
    <mergeCell ref="B100:L100"/>
    <mergeCell ref="B96:L96"/>
    <mergeCell ref="B103:L103"/>
    <mergeCell ref="B87:H87"/>
    <mergeCell ref="A10:L10"/>
    <mergeCell ref="B68:K68"/>
    <mergeCell ref="B74:K74"/>
    <mergeCell ref="D12:L17"/>
  </mergeCells>
  <dataValidations count="1">
    <dataValidation type="list" allowBlank="1" showInputMessage="1" showErrorMessage="1" sqref="E91">
      <formula1>$D$138:$D$140</formula1>
    </dataValidation>
  </dataValidations>
  <pageMargins left="0.70866141732283472" right="0.19685039370078741" top="0.55118110236220474" bottom="0.55118110236220474" header="0.31496062992125984" footer="0.31496062992125984"/>
  <pageSetup paperSize="9" scale="75" orientation="portrait" r:id="rId1"/>
  <rowBreaks count="1" manualBreakCount="1">
    <brk id="61" max="1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8"/>
  <dimension ref="A1:AJ672"/>
  <sheetViews>
    <sheetView topLeftCell="I1" workbookViewId="0">
      <pane ySplit="2" topLeftCell="A3" activePane="bottomLeft" state="frozen"/>
      <selection pane="bottomLeft" activeCell="Y27" sqref="Y27"/>
    </sheetView>
  </sheetViews>
  <sheetFormatPr defaultRowHeight="15"/>
  <cols>
    <col min="1" max="1" width="5.85546875" bestFit="1" customWidth="1"/>
    <col min="2" max="2" width="6.28515625" bestFit="1" customWidth="1"/>
    <col min="3" max="3" width="6.5703125" customWidth="1"/>
    <col min="4" max="4" width="4" bestFit="1" customWidth="1"/>
    <col min="5" max="5" width="5.85546875" bestFit="1" customWidth="1"/>
    <col min="6" max="6" width="5.7109375" bestFit="1" customWidth="1"/>
    <col min="7" max="7" width="6.42578125" customWidth="1"/>
    <col min="8" max="8" width="6.28515625" customWidth="1"/>
    <col min="9" max="9" width="5.85546875" bestFit="1" customWidth="1"/>
    <col min="10" max="10" width="5.7109375" bestFit="1" customWidth="1"/>
    <col min="11" max="11" width="6.42578125" customWidth="1"/>
    <col min="12" max="12" width="6.28515625" customWidth="1"/>
    <col min="13" max="13" width="5.85546875" bestFit="1" customWidth="1"/>
    <col min="14" max="14" width="5.7109375" bestFit="1" customWidth="1"/>
    <col min="15" max="15" width="6.42578125" customWidth="1"/>
    <col min="16" max="16" width="6.28515625" customWidth="1"/>
    <col min="17" max="17" width="5.85546875" bestFit="1" customWidth="1"/>
    <col min="18" max="18" width="5.7109375" bestFit="1" customWidth="1"/>
    <col min="19" max="19" width="6.42578125" customWidth="1"/>
    <col min="20" max="20" width="6.28515625" customWidth="1"/>
    <col min="21" max="21" width="5.85546875" bestFit="1" customWidth="1"/>
    <col min="22" max="22" width="5.7109375" bestFit="1" customWidth="1"/>
    <col min="23" max="23" width="6.42578125" customWidth="1"/>
    <col min="24" max="24" width="6.28515625" customWidth="1"/>
    <col min="25" max="25" width="5.85546875" bestFit="1" customWidth="1"/>
    <col min="26" max="26" width="5.7109375" bestFit="1" customWidth="1"/>
    <col min="27" max="27" width="6.42578125" customWidth="1"/>
    <col min="28" max="28" width="6.28515625" customWidth="1"/>
    <col min="29" max="29" width="5.85546875" bestFit="1" customWidth="1"/>
    <col min="30" max="30" width="5.7109375" bestFit="1" customWidth="1"/>
    <col min="31" max="31" width="6.42578125" customWidth="1"/>
    <col min="32" max="32" width="6.28515625" customWidth="1"/>
    <col min="33" max="33" width="5.85546875" bestFit="1" customWidth="1"/>
    <col min="34" max="34" width="5.7109375" bestFit="1" customWidth="1"/>
    <col min="35" max="35" width="6.42578125" customWidth="1"/>
    <col min="36" max="36" width="6.28515625" customWidth="1"/>
  </cols>
  <sheetData>
    <row r="1" spans="1:36" ht="15.75" thickBot="1">
      <c r="A1" s="40" t="s">
        <v>19</v>
      </c>
      <c r="C1" t="s">
        <v>47</v>
      </c>
      <c r="D1" t="s">
        <v>55</v>
      </c>
      <c r="E1" s="40" t="s">
        <v>19</v>
      </c>
      <c r="G1" t="s">
        <v>47</v>
      </c>
      <c r="H1" t="s">
        <v>55</v>
      </c>
      <c r="I1" s="40" t="s">
        <v>19</v>
      </c>
      <c r="K1" t="s">
        <v>47</v>
      </c>
      <c r="L1" t="s">
        <v>55</v>
      </c>
      <c r="M1" s="40" t="s">
        <v>19</v>
      </c>
      <c r="O1" t="s">
        <v>47</v>
      </c>
      <c r="P1" t="s">
        <v>55</v>
      </c>
      <c r="Q1" s="40" t="s">
        <v>19</v>
      </c>
      <c r="S1" t="s">
        <v>47</v>
      </c>
      <c r="T1" t="s">
        <v>55</v>
      </c>
      <c r="U1" s="40" t="s">
        <v>19</v>
      </c>
      <c r="W1" t="s">
        <v>47</v>
      </c>
      <c r="X1" t="s">
        <v>55</v>
      </c>
      <c r="Y1" s="40" t="s">
        <v>19</v>
      </c>
      <c r="AA1" t="s">
        <v>47</v>
      </c>
      <c r="AB1" t="s">
        <v>55</v>
      </c>
      <c r="AC1" s="40" t="s">
        <v>19</v>
      </c>
      <c r="AE1" t="s">
        <v>47</v>
      </c>
      <c r="AF1" t="s">
        <v>55</v>
      </c>
      <c r="AG1" s="40" t="s">
        <v>19</v>
      </c>
      <c r="AI1" t="s">
        <v>47</v>
      </c>
      <c r="AJ1" t="s">
        <v>55</v>
      </c>
    </row>
    <row r="2" spans="1:36">
      <c r="A2" s="63" t="str">
        <f>Eredmény!E31</f>
        <v>CS</v>
      </c>
      <c r="E2" s="63" t="str">
        <f>Eredmény!G31</f>
        <v>JUHAR</v>
      </c>
      <c r="I2" s="63" t="str">
        <f>Eredmény!I31</f>
        <v>KTT</v>
      </c>
      <c r="M2" s="63" t="str">
        <f>Eredmény!K31</f>
        <v>SZIL</v>
      </c>
      <c r="Q2" s="63" t="str">
        <f>Eredmény!M31</f>
        <v>EF</v>
      </c>
      <c r="U2" s="63" t="str">
        <f>Eredmény!O31</f>
        <v>FF</v>
      </c>
      <c r="Y2" s="63" t="str">
        <f>Eredmény!Q31</f>
        <v>HÁRS</v>
      </c>
      <c r="AC2" s="63" t="str">
        <f>Eredmény!S31</f>
        <v>KŐRIS</v>
      </c>
      <c r="AG2" s="63" t="str">
        <f>Eredmény!U31</f>
        <v>EKL</v>
      </c>
    </row>
    <row r="5" spans="1:36">
      <c r="B5" s="144">
        <v>7.5</v>
      </c>
      <c r="C5" s="145">
        <f>SUMIFS(sz!C:C,sz!$B:$B,"&gt;6,99",sz!$B:$B,"&lt;8")</f>
        <v>0</v>
      </c>
      <c r="D5">
        <f>SUMIFS(sz!D:D,sz!$B:$B,"&gt;6,99",sz!$B:$B,"&lt;8")</f>
        <v>0</v>
      </c>
      <c r="F5" s="144">
        <v>7.5</v>
      </c>
      <c r="G5">
        <f>SUMIFS(sz!G:G,sz!$F:$F,"&gt;6,99",sz!$F:$F,"&lt;8")</f>
        <v>3.8484510006474969E-3</v>
      </c>
      <c r="H5">
        <f>SUMIFS(sz!H:H,sz!$F:$F,"&gt;6,99",sz!$F:$F,"&lt;8")</f>
        <v>1</v>
      </c>
      <c r="J5" s="144">
        <v>7.5</v>
      </c>
      <c r="K5">
        <f>SUMIFS(sz!K:K,sz!$J:$J,"&gt;6,99",sz!$J:$J,"&lt;8")</f>
        <v>0</v>
      </c>
      <c r="L5">
        <f>SUMIFS(sz!L:L,sz!$J:$J,"&gt;6,99",sz!$J:$J,"&lt;8")</f>
        <v>0</v>
      </c>
      <c r="N5" s="144">
        <v>7.5</v>
      </c>
      <c r="O5">
        <f>SUMIFS(sz!O:O,sz!$N:$N,"&gt;6,99",sz!$N:$N,"&lt;8")</f>
        <v>3.8484510006474969E-3</v>
      </c>
      <c r="P5">
        <f>SUMIFS(sz!P:P,sz!$N:$N,"&gt;6,99",sz!$N:$N,"&lt;8")</f>
        <v>1</v>
      </c>
      <c r="R5" s="144">
        <v>7.5</v>
      </c>
      <c r="S5">
        <f>SUMIFS(sz!S:S,sz!$R:$R,"&gt;6,99",sz!$R:$R,"&lt;8")</f>
        <v>3.8484510006474969E-3</v>
      </c>
      <c r="T5">
        <f>SUMIFS(sz!T:T,sz!$R:$R,"&gt;6,99",sz!$R:$R,"&lt;8")</f>
        <v>1</v>
      </c>
      <c r="V5" s="144">
        <v>7.5</v>
      </c>
      <c r="W5">
        <f>SUMIFS(sz!X:X,sz!$W:$W,"&gt;6,99",sz!$W:$W,"&lt;8")</f>
        <v>3.8484510006474969E-3</v>
      </c>
      <c r="X5">
        <f>SUMIFS(sz!Y:Y,sz!$W:$W,"&gt;6,99",sz!$W:$W,"&lt;8")</f>
        <v>1</v>
      </c>
      <c r="Z5" s="144">
        <v>7.5</v>
      </c>
      <c r="AA5">
        <f>SUMIFS(sz!AC:AC,sz!$AB:$AB,"&gt;6,99",sz!$AB:$AB,"&lt;8")</f>
        <v>3.8484510006474969E-3</v>
      </c>
      <c r="AB5">
        <f>SUMIFS(sz!AD:AD,sz!$AB:$AB,"&gt;6,99",sz!$AB:$AB,"&lt;8")</f>
        <v>1</v>
      </c>
      <c r="AD5" s="144">
        <v>7.5</v>
      </c>
      <c r="AE5">
        <f>SUMIFS(sz!AH:AH,sz!$AG:$AG,"&gt;6,99",sz!$AG:$AG,"&lt;8")</f>
        <v>0</v>
      </c>
      <c r="AF5">
        <f>SUMIFS(sz!AI:AI,sz!$AG:$AG,"&gt;6,99",sz!$AG:$AG,"&lt;8")</f>
        <v>0</v>
      </c>
      <c r="AH5" s="144">
        <v>7.5</v>
      </c>
      <c r="AI5">
        <f>SUMIFS(sz!AM:AM,sz!$AL:$AL,"&gt;6,99",sz!$AL:$AL,"&lt;8")</f>
        <v>0</v>
      </c>
      <c r="AJ5">
        <f>SUMIFS(sz!AN:AN,sz!$AL:$AL,"&gt;6,99",sz!$AL:$AL,"&lt;8")</f>
        <v>0</v>
      </c>
    </row>
    <row r="6" spans="1:36">
      <c r="B6" s="144">
        <v>8.5</v>
      </c>
      <c r="C6" s="145">
        <f>SUMIFS(sz!C:C,sz!$B:$B,"&gt;7,99",sz!$B:$B,"&lt;9")</f>
        <v>1.0053096491487338E-2</v>
      </c>
      <c r="D6">
        <f>SUMIFS(sz!D:D,sz!$B:$B,"&gt;7,99",sz!$B:$B,"&lt;9")</f>
        <v>2</v>
      </c>
      <c r="F6" s="144">
        <v>8.5</v>
      </c>
      <c r="G6">
        <f>SUMIFS(sz!G:G,sz!$F:$F,"&gt;7,99",sz!$F:$F,"&lt;9")</f>
        <v>1.0053096491487338E-2</v>
      </c>
      <c r="H6">
        <f>SUMIFS(sz!H:H,sz!$F:$F,"&gt;7,99",sz!$F:$F,"&lt;9")</f>
        <v>2</v>
      </c>
      <c r="J6" s="144">
        <v>8.5</v>
      </c>
      <c r="K6">
        <f>SUMIFS(sz!K:K,sz!$J:$J,"&gt;7,99",sz!$J:$J,"&lt;9")</f>
        <v>5.0265482457436689E-3</v>
      </c>
      <c r="L6">
        <f>SUMIFS(sz!L:L,sz!$J:$J,"&gt;7,99",sz!$J:$J,"&lt;9")</f>
        <v>1</v>
      </c>
      <c r="N6" s="144">
        <v>8.5</v>
      </c>
      <c r="O6">
        <f>SUMIFS(sz!O:O,sz!$N:$N,"&gt;7,99",sz!$N:$N,"&lt;9")</f>
        <v>5.0265482457436689E-3</v>
      </c>
      <c r="P6">
        <f>SUMIFS(sz!P:P,sz!$N:$N,"&gt;7,99",sz!$N:$N,"&lt;9")</f>
        <v>1</v>
      </c>
      <c r="R6" s="144">
        <v>8.5</v>
      </c>
      <c r="S6">
        <f>SUMIFS(sz!S:S,sz!$R:$R,"&gt;7,99",sz!$R:$R,"&lt;9")</f>
        <v>5.0265482457436689E-3</v>
      </c>
      <c r="T6">
        <f>SUMIFS(sz!T:T,sz!$R:$R,"&gt;7,99",sz!$R:$R,"&lt;9")</f>
        <v>1</v>
      </c>
      <c r="V6" s="144">
        <v>8.5</v>
      </c>
      <c r="W6">
        <f>SUMIFS(sz!X:X,sz!$W:$W,"&gt;7,99",sz!$W:$W,"&lt;9")</f>
        <v>5.0265482457436689E-3</v>
      </c>
      <c r="X6">
        <f>SUMIFS(sz!Y:Y,sz!$W:$W,"&gt;7,99",sz!$W:$W,"&lt;9")</f>
        <v>1</v>
      </c>
      <c r="Z6" s="144">
        <v>8.5</v>
      </c>
      <c r="AA6">
        <f>SUMIFS(sz!AC:AC,sz!$AB:$AB,"&gt;7,99",sz!$AB:$AB,"&lt;9")</f>
        <v>5.0265482457436689E-3</v>
      </c>
      <c r="AB6">
        <f>SUMIFS(sz!AD:AD,sz!$AB:$AB,"&gt;7,99",sz!$AB:$AB,"&lt;9")</f>
        <v>1</v>
      </c>
      <c r="AD6" s="144">
        <v>8.5</v>
      </c>
      <c r="AE6">
        <f>SUMIFS(sz!AH:AH,sz!$AG:$AG,"&gt;7,99",sz!$AG:$AG,"&lt;9")</f>
        <v>5.0265482457436689E-3</v>
      </c>
      <c r="AF6">
        <f>SUMIFS(sz!AI:AI,sz!$AG:$AG,"&gt;7,99",sz!$AG:$AG,"&lt;9")</f>
        <v>1</v>
      </c>
      <c r="AH6" s="144">
        <v>8.5</v>
      </c>
      <c r="AI6">
        <f>SUMIFS(sz!AM:AM,sz!$AL:$AL,"&gt;7,99",sz!$AL:$AL,"&lt;9")</f>
        <v>5.0265482457436689E-3</v>
      </c>
      <c r="AJ6">
        <f>SUMIFS(sz!AN:AN,sz!$AL:$AL,"&gt;7,99",sz!$AL:$AL,"&lt;9")</f>
        <v>1</v>
      </c>
    </row>
    <row r="7" spans="1:36">
      <c r="B7" s="144">
        <v>9.5</v>
      </c>
      <c r="C7" s="145">
        <f>SUMIFS(sz!C:C,sz!$B:$B,"&gt;8,99",sz!$B:$B,"&lt;10")</f>
        <v>6.3617251235193305E-3</v>
      </c>
      <c r="D7">
        <f>SUMIFS(sz!D:D,sz!$B:$B,"&gt;8,99",sz!$B:$B,"&lt;10")</f>
        <v>1</v>
      </c>
      <c r="F7" s="144">
        <v>9.5</v>
      </c>
      <c r="G7">
        <f>SUMIFS(sz!G:G,sz!$F:$F,"&gt;8,99",sz!$F:$F,"&lt;10")</f>
        <v>6.3617251235193305E-3</v>
      </c>
      <c r="H7">
        <f>SUMIFS(sz!H:H,sz!$F:$F,"&gt;8,99",sz!$F:$F,"&lt;10")</f>
        <v>1</v>
      </c>
      <c r="J7" s="144">
        <v>9.5</v>
      </c>
      <c r="K7">
        <f>SUMIFS(sz!K:K,sz!$J:$J,"&gt;8,99",sz!$J:$J,"&lt;10")</f>
        <v>6.3617251235193305E-3</v>
      </c>
      <c r="L7">
        <f>SUMIFS(sz!L:L,sz!$J:$J,"&gt;8,99",sz!$J:$J,"&lt;10")</f>
        <v>1</v>
      </c>
      <c r="N7" s="144">
        <v>9.5</v>
      </c>
      <c r="O7">
        <f>SUMIFS(sz!O:O,sz!$N:$N,"&gt;8,99",sz!$N:$N,"&lt;10")</f>
        <v>0</v>
      </c>
      <c r="P7">
        <f>SUMIFS(sz!P:P,sz!$N:$N,"&gt;8,99",sz!$N:$N,"&lt;10")</f>
        <v>0</v>
      </c>
      <c r="R7" s="144">
        <v>9.5</v>
      </c>
      <c r="S7">
        <f>SUMIFS(sz!S:S,sz!$R:$R,"&gt;8,99",sz!$R:$R,"&lt;10")</f>
        <v>0</v>
      </c>
      <c r="T7">
        <f>SUMIFS(sz!T:T,sz!$R:$R,"&gt;8,99",sz!$R:$R,"&lt;10")</f>
        <v>0</v>
      </c>
      <c r="V7" s="144">
        <v>9.5</v>
      </c>
      <c r="W7">
        <f>SUMIFS(sz!X:X,sz!$W:$W,"&gt;8,99",sz!$W:$W,"&lt;10")</f>
        <v>0</v>
      </c>
      <c r="X7">
        <f>SUMIFS(sz!Y:Y,sz!$W:$W,"&gt;8,99",sz!$W:$W,"&lt;10")</f>
        <v>0</v>
      </c>
      <c r="Z7" s="144">
        <v>9.5</v>
      </c>
      <c r="AA7">
        <f>SUMIFS(sz!AC:AC,sz!$AB:$AB,"&gt;8,99",sz!$AB:$AB,"&lt;10")</f>
        <v>0</v>
      </c>
      <c r="AB7">
        <f>SUMIFS(sz!AD:AD,sz!$AB:$AB,"&gt;8,99",sz!$AB:$AB,"&lt;10")</f>
        <v>0</v>
      </c>
      <c r="AD7" s="144">
        <v>9.5</v>
      </c>
      <c r="AE7">
        <f>SUMIFS(sz!AH:AH,sz!$AG:$AG,"&gt;8,99",sz!$AG:$AG,"&lt;10")</f>
        <v>0</v>
      </c>
      <c r="AF7">
        <f>SUMIFS(sz!AI:AI,sz!$AG:$AG,"&gt;8,99",sz!$AG:$AG,"&lt;10")</f>
        <v>0</v>
      </c>
      <c r="AH7" s="144">
        <v>9.5</v>
      </c>
      <c r="AI7">
        <f>SUMIFS(sz!AM:AM,sz!$AL:$AL,"&gt;8,99",sz!$AL:$AL,"&lt;10")</f>
        <v>0</v>
      </c>
      <c r="AJ7">
        <f>SUMIFS(sz!AN:AN,sz!$AL:$AL,"&gt;8,99",sz!$AL:$AL,"&lt;10")</f>
        <v>0</v>
      </c>
    </row>
    <row r="8" spans="1:36">
      <c r="B8" s="144">
        <v>10.5</v>
      </c>
      <c r="C8" s="145">
        <f>SUMIFS(sz!C:C,sz!$B:$B,"&gt;9,99",sz!$B:$B,"&lt;11")</f>
        <v>2.356194490192345E-2</v>
      </c>
      <c r="D8">
        <f>SUMIFS(sz!D:D,sz!$B:$B,"&gt;9,99",sz!$B:$B,"&lt;11")</f>
        <v>3</v>
      </c>
      <c r="F8" s="144">
        <v>10.5</v>
      </c>
      <c r="G8">
        <f>SUMIFS(sz!G:G,sz!$F:$F,"&gt;9,99",sz!$F:$F,"&lt;11")</f>
        <v>0</v>
      </c>
      <c r="H8">
        <f>SUMIFS(sz!H:H,sz!$F:$F,"&gt;9,99",sz!$F:$F,"&lt;11")</f>
        <v>0</v>
      </c>
      <c r="J8" s="144">
        <v>10.5</v>
      </c>
      <c r="K8">
        <f>SUMIFS(sz!K:K,sz!$J:$J,"&gt;9,99",sz!$J:$J,"&lt;11")</f>
        <v>7.8539816339744835E-3</v>
      </c>
      <c r="L8">
        <f>SUMIFS(sz!L:L,sz!$J:$J,"&gt;9,99",sz!$J:$J,"&lt;11")</f>
        <v>1</v>
      </c>
      <c r="N8" s="144">
        <v>10.5</v>
      </c>
      <c r="O8">
        <f>SUMIFS(sz!O:O,sz!$N:$N,"&gt;9,99",sz!$N:$N,"&lt;11")</f>
        <v>7.8539816339744835E-3</v>
      </c>
      <c r="P8">
        <f>SUMIFS(sz!P:P,sz!$N:$N,"&gt;9,99",sz!$N:$N,"&lt;11")</f>
        <v>1</v>
      </c>
      <c r="R8" s="144">
        <v>10.5</v>
      </c>
      <c r="S8">
        <f>SUMIFS(sz!S:S,sz!$R:$R,"&gt;9,99",sz!$R:$R,"&lt;11")</f>
        <v>0</v>
      </c>
      <c r="T8">
        <f>SUMIFS(sz!T:T,sz!$R:$R,"&gt;9,99",sz!$R:$R,"&lt;11")</f>
        <v>0</v>
      </c>
      <c r="V8" s="144">
        <v>10.5</v>
      </c>
      <c r="W8">
        <f>SUMIFS(sz!X:X,sz!$W:$W,"&gt;9,99",sz!$W:$W,"&lt;11")</f>
        <v>0</v>
      </c>
      <c r="X8">
        <f>SUMIFS(sz!Y:Y,sz!$W:$W,"&gt;9,99",sz!$W:$W,"&lt;11")</f>
        <v>0</v>
      </c>
      <c r="Z8" s="144">
        <v>10.5</v>
      </c>
      <c r="AA8">
        <f>SUMIFS(sz!AC:AC,sz!$AB:$AB,"&gt;9,99",sz!$AB:$AB,"&lt;11")</f>
        <v>0</v>
      </c>
      <c r="AB8">
        <f>SUMIFS(sz!AD:AD,sz!$AB:$AB,"&gt;9,99",sz!$AB:$AB,"&lt;11")</f>
        <v>0</v>
      </c>
      <c r="AD8" s="144">
        <v>10.5</v>
      </c>
      <c r="AE8">
        <f>SUMIFS(sz!AH:AH,sz!$AG:$AG,"&gt;9,99",sz!$AG:$AG,"&lt;11")</f>
        <v>0</v>
      </c>
      <c r="AF8">
        <f>SUMIFS(sz!AI:AI,sz!$AG:$AG,"&gt;9,99",sz!$AG:$AG,"&lt;11")</f>
        <v>0</v>
      </c>
      <c r="AH8" s="144">
        <v>10.5</v>
      </c>
      <c r="AI8">
        <f>SUMIFS(sz!AM:AM,sz!$AL:$AL,"&gt;9,99",sz!$AL:$AL,"&lt;11")</f>
        <v>0</v>
      </c>
      <c r="AJ8">
        <f>SUMIFS(sz!AN:AN,sz!$AL:$AL,"&gt;9,99",sz!$AL:$AL,"&lt;11")</f>
        <v>0</v>
      </c>
    </row>
    <row r="9" spans="1:36">
      <c r="B9" s="144">
        <v>11.5</v>
      </c>
      <c r="C9" s="145">
        <f>SUMIFS(sz!C:C,sz!$B:$B,"&gt;10,99",sz!$B:$B,"&lt;12")</f>
        <v>9.5033177771091243E-3</v>
      </c>
      <c r="D9">
        <f>SUMIFS(sz!D:D,sz!$B:$B,"&gt;10,99",sz!$B:$B,"&lt;12")</f>
        <v>1</v>
      </c>
      <c r="F9" s="144">
        <v>11.5</v>
      </c>
      <c r="G9">
        <f>SUMIFS(sz!G:G,sz!$F:$F,"&gt;10,99",sz!$F:$F,"&lt;12")</f>
        <v>0</v>
      </c>
      <c r="H9">
        <f>SUMIFS(sz!H:H,sz!$F:$F,"&gt;10,99",sz!$F:$F,"&lt;12")</f>
        <v>0</v>
      </c>
      <c r="J9" s="144">
        <v>11.5</v>
      </c>
      <c r="K9">
        <f>SUMIFS(sz!K:K,sz!$J:$J,"&gt;10,99",sz!$J:$J,"&lt;12")</f>
        <v>9.5033177771091243E-3</v>
      </c>
      <c r="L9">
        <f>SUMIFS(sz!L:L,sz!$J:$J,"&gt;10,99",sz!$J:$J,"&lt;12")</f>
        <v>1</v>
      </c>
      <c r="N9" s="144">
        <v>11.5</v>
      </c>
      <c r="O9">
        <f>SUMIFS(sz!O:O,sz!$N:$N,"&gt;10,99",sz!$N:$N,"&lt;12")</f>
        <v>0</v>
      </c>
      <c r="P9">
        <f>SUMIFS(sz!P:P,sz!$N:$N,"&gt;10,99",sz!$N:$N,"&lt;12")</f>
        <v>0</v>
      </c>
      <c r="R9" s="144">
        <v>11.5</v>
      </c>
      <c r="S9">
        <f>SUMIFS(sz!S:S,sz!$R:$R,"&gt;10,99",sz!$R:$R,"&lt;12")</f>
        <v>0</v>
      </c>
      <c r="T9">
        <f>SUMIFS(sz!T:T,sz!$R:$R,"&gt;10,99",sz!$R:$R,"&lt;12")</f>
        <v>0</v>
      </c>
      <c r="V9" s="144">
        <v>11.5</v>
      </c>
      <c r="W9">
        <f>SUMIFS(sz!X:X,sz!$W:$W,"&gt;10,99",sz!$W:$W,"&lt;12")</f>
        <v>0</v>
      </c>
      <c r="X9">
        <f>SUMIFS(sz!Y:Y,sz!$W:$W,"&gt;10,99",sz!$W:$W,"&lt;12")</f>
        <v>0</v>
      </c>
      <c r="Z9" s="144">
        <v>11.5</v>
      </c>
      <c r="AA9">
        <f>SUMIFS(sz!AC:AC,sz!$AB:$AB,"&gt;10,99",sz!$AB:$AB,"&lt;12")</f>
        <v>0</v>
      </c>
      <c r="AB9">
        <f>SUMIFS(sz!AD:AD,sz!$AB:$AB,"&gt;10,99",sz!$AB:$AB,"&lt;12")</f>
        <v>0</v>
      </c>
      <c r="AD9" s="144">
        <v>11.5</v>
      </c>
      <c r="AE9">
        <f>SUMIFS(sz!AH:AH,sz!$AG:$AG,"&gt;10,99",sz!$AG:$AG,"&lt;12")</f>
        <v>0</v>
      </c>
      <c r="AF9">
        <f>SUMIFS(sz!AI:AI,sz!$AG:$AG,"&gt;10,99",sz!$AG:$AG,"&lt;12")</f>
        <v>0</v>
      </c>
      <c r="AH9" s="144">
        <v>11.5</v>
      </c>
      <c r="AI9">
        <f>SUMIFS(sz!AM:AM,sz!$AL:$AL,"&gt;10,99",sz!$AL:$AL,"&lt;12")</f>
        <v>0</v>
      </c>
      <c r="AJ9">
        <f>SUMIFS(sz!AN:AN,sz!$AL:$AL,"&gt;10,99",sz!$AL:$AL,"&lt;12")</f>
        <v>0</v>
      </c>
    </row>
    <row r="10" spans="1:36">
      <c r="C10" s="145"/>
    </row>
    <row r="11" spans="1:36">
      <c r="C11" s="145">
        <f>SUM(C5:C10)</f>
        <v>4.9480084294039245E-2</v>
      </c>
      <c r="D11">
        <f>SUM(D5:D10)</f>
        <v>7</v>
      </c>
      <c r="G11">
        <f>SUM(G5:G10)</f>
        <v>2.0263272615654165E-2</v>
      </c>
      <c r="H11">
        <f>SUM(H5:H10)</f>
        <v>4</v>
      </c>
      <c r="K11">
        <f>SUM(K5:K10)</f>
        <v>2.8745572780346607E-2</v>
      </c>
      <c r="L11">
        <f>SUM(L5:L10)</f>
        <v>4</v>
      </c>
      <c r="O11">
        <f>SUM(O5:O10)</f>
        <v>1.6728980880365649E-2</v>
      </c>
      <c r="P11">
        <f>SUM(P5:P10)</f>
        <v>3</v>
      </c>
      <c r="S11">
        <f>SUM(S5:S10)</f>
        <v>8.8749992463911659E-3</v>
      </c>
      <c r="T11">
        <f>SUM(T5:T10)</f>
        <v>2</v>
      </c>
      <c r="W11">
        <f>SUM(W5:W10)</f>
        <v>8.8749992463911659E-3</v>
      </c>
      <c r="X11">
        <f>SUM(X5:X10)</f>
        <v>2</v>
      </c>
      <c r="AA11">
        <f>SUM(AA5:AA10)</f>
        <v>8.8749992463911659E-3</v>
      </c>
      <c r="AB11">
        <f>SUM(AB5:AB10)</f>
        <v>2</v>
      </c>
      <c r="AE11">
        <f>SUM(AE5:AE10)</f>
        <v>5.0265482457436689E-3</v>
      </c>
      <c r="AF11">
        <f>SUM(AF5:AF10)</f>
        <v>1</v>
      </c>
      <c r="AI11">
        <f>SUM(AI5:AI10)</f>
        <v>5.0265482457436689E-3</v>
      </c>
      <c r="AJ11">
        <f>SUM(AJ5:AJ10)</f>
        <v>1</v>
      </c>
    </row>
    <row r="14" spans="1:36">
      <c r="T14" s="63"/>
      <c r="X14" s="63"/>
      <c r="AB14" s="63"/>
      <c r="AF14" s="63"/>
      <c r="AJ14" s="63"/>
    </row>
    <row r="672" ht="14.25" customHeight="1"/>
  </sheetData>
  <sheetProtection algorithmName="SHA-512" hashValue="6YZ449WpwZcySao0tQ6vx+hFlqY2VbE2dm8ASLQwEt57D2vPicW5qbiEwTHU/cQ9OfKFFP3hjlH/tzb3l71rYw==" saltValue="bwZ7pLchoLSzFnClRW640g==" spinCount="100000" sheet="1" objects="1" scenarios="1"/>
  <dataValidations count="1">
    <dataValidation type="list" allowBlank="1" showInputMessage="1" showErrorMessage="1" error="Helytelen fafaj elnevezés!_x000a_Lásd a Használati útmutatót:_x000a_B, CS, KTT, KST, GY, KŐRIS, JUHAR, SZIL, A, EKL, NYI, ÉGER, HÁRS, HNY, FUZ, EF, FF, LF, VF" sqref="A703:A970 I703:I970 M703:M970 Q703:Q970 U703:U970 AG703:AG970 AC703:AC970 Y714:Y970 Y2 AC2 AG2 U2 Q2 M2 I2 A2 E2 E703:E970">
      <formula1>#REF!</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5"/>
  <dimension ref="A1:BY1000"/>
  <sheetViews>
    <sheetView zoomScale="90" workbookViewId="0"/>
  </sheetViews>
  <sheetFormatPr defaultRowHeight="12.75"/>
  <cols>
    <col min="1" max="1" width="6.5703125" style="12" customWidth="1"/>
    <col min="2" max="2" width="4.42578125" style="12" bestFit="1" customWidth="1"/>
    <col min="3" max="3" width="6" style="62" customWidth="1"/>
    <col min="4" max="4" width="3.28515625" style="12" customWidth="1"/>
    <col min="5" max="5" width="6.5703125" style="12" customWidth="1"/>
    <col min="6" max="6" width="4.42578125" style="12" bestFit="1" customWidth="1"/>
    <col min="7" max="7" width="6" style="12" bestFit="1" customWidth="1"/>
    <col min="8" max="8" width="3.28515625" style="12" customWidth="1"/>
    <col min="9" max="9" width="6.5703125" style="12" customWidth="1"/>
    <col min="10" max="10" width="4.42578125" style="12" bestFit="1" customWidth="1"/>
    <col min="11" max="11" width="6" style="12" bestFit="1" customWidth="1"/>
    <col min="12" max="12" width="3.28515625" style="12" customWidth="1"/>
    <col min="13" max="13" width="6.5703125" style="12" customWidth="1"/>
    <col min="14" max="14" width="4.42578125" style="12" bestFit="1" customWidth="1"/>
    <col min="15" max="15" width="6" style="12" bestFit="1" customWidth="1"/>
    <col min="16" max="16" width="3.28515625" style="12" customWidth="1"/>
    <col min="17" max="17" width="6.5703125" style="12" customWidth="1"/>
    <col min="18" max="18" width="4.42578125" style="12" bestFit="1" customWidth="1"/>
    <col min="19" max="19" width="6" style="12" bestFit="1" customWidth="1"/>
    <col min="20" max="20" width="3.28515625" style="12" customWidth="1"/>
    <col min="21" max="21" width="5.42578125" style="12" customWidth="1"/>
    <col min="22" max="22" width="6.5703125" style="12" customWidth="1"/>
    <col min="23" max="23" width="4.42578125" style="12" bestFit="1" customWidth="1"/>
    <col min="24" max="24" width="6" style="12" bestFit="1" customWidth="1"/>
    <col min="25" max="25" width="3.28515625" style="12" customWidth="1"/>
    <col min="26" max="26" width="3.28515625" style="12" bestFit="1" customWidth="1"/>
    <col min="27" max="27" width="6.5703125" style="12" customWidth="1"/>
    <col min="28" max="28" width="4.42578125" style="12" bestFit="1" customWidth="1"/>
    <col min="29" max="29" width="6" style="12" bestFit="1" customWidth="1"/>
    <col min="30" max="30" width="3.28515625" style="12" customWidth="1"/>
    <col min="31" max="31" width="3.28515625" style="12" bestFit="1" customWidth="1"/>
    <col min="32" max="32" width="6.5703125" style="12" customWidth="1"/>
    <col min="33" max="33" width="4.42578125" style="12" bestFit="1" customWidth="1"/>
    <col min="34" max="34" width="6" style="12" bestFit="1" customWidth="1"/>
    <col min="35" max="35" width="3.28515625" style="12" customWidth="1"/>
    <col min="36" max="37" width="6.5703125" style="12" customWidth="1"/>
    <col min="38" max="38" width="4.42578125" style="12" bestFit="1" customWidth="1"/>
    <col min="39" max="39" width="6" style="12" bestFit="1" customWidth="1"/>
    <col min="40" max="40" width="3.28515625" style="12" customWidth="1"/>
    <col min="41" max="41" width="5.85546875" style="12" customWidth="1"/>
    <col min="42" max="42" width="7.5703125" style="12" customWidth="1"/>
    <col min="43" max="43" width="6" style="12" customWidth="1"/>
    <col min="44" max="44" width="4.85546875" style="12" customWidth="1"/>
    <col min="45" max="45" width="4.85546875" style="12" bestFit="1" customWidth="1"/>
    <col min="46" max="46" width="5.28515625" style="12" bestFit="1" customWidth="1"/>
    <col min="47" max="47" width="5.28515625" style="12" customWidth="1"/>
    <col min="48" max="49" width="9.140625" style="12"/>
    <col min="50" max="50" width="6.5703125" style="12" customWidth="1"/>
    <col min="51" max="51" width="4.42578125" style="12" bestFit="1" customWidth="1"/>
    <col min="52" max="53" width="3.28515625" style="12" bestFit="1" customWidth="1"/>
    <col min="54" max="54" width="4.85546875" style="12" customWidth="1"/>
    <col min="55" max="55" width="6.5703125" style="12" customWidth="1"/>
    <col min="56" max="56" width="5.85546875" style="12" customWidth="1"/>
    <col min="57" max="57" width="7.5703125" style="12" customWidth="1"/>
    <col min="58" max="58" width="6" style="12" customWidth="1"/>
    <col min="59" max="59" width="4.85546875" style="12" customWidth="1"/>
    <col min="60" max="60" width="4.85546875" style="12" bestFit="1" customWidth="1"/>
    <col min="61" max="61" width="5.28515625" style="12" bestFit="1" customWidth="1"/>
    <col min="62" max="62" width="5.28515625" style="12" customWidth="1"/>
    <col min="63" max="64" width="9.140625" style="12"/>
    <col min="65" max="65" width="6.5703125" style="12" customWidth="1"/>
    <col min="66" max="66" width="4.42578125" style="12" bestFit="1" customWidth="1"/>
    <col min="67" max="68" width="3.28515625" style="12" bestFit="1" customWidth="1"/>
    <col min="69" max="69" width="4.85546875" style="12" customWidth="1"/>
    <col min="70" max="70" width="6.5703125" style="12" customWidth="1"/>
    <col min="71" max="71" width="5.85546875" style="12" customWidth="1"/>
    <col min="72" max="72" width="7.5703125" style="12" customWidth="1"/>
    <col min="73" max="73" width="6" style="12" customWidth="1"/>
    <col min="74" max="74" width="4.85546875" style="12" customWidth="1"/>
    <col min="75" max="75" width="4.85546875" style="12" bestFit="1" customWidth="1"/>
    <col min="76" max="76" width="5.28515625" style="12" bestFit="1" customWidth="1"/>
    <col min="77" max="77" width="5.28515625" style="12" customWidth="1"/>
    <col min="78" max="149" width="9.140625" style="12"/>
    <col min="150" max="150" width="6.5703125" style="12" customWidth="1"/>
    <col min="151" max="151" width="4.42578125" style="12" bestFit="1" customWidth="1"/>
    <col min="152" max="153" width="3.28515625" style="12" bestFit="1" customWidth="1"/>
    <col min="154" max="154" width="4.85546875" style="12" customWidth="1"/>
    <col min="155" max="155" width="6.5703125" style="12" customWidth="1"/>
    <col min="156" max="156" width="5.85546875" style="12" customWidth="1"/>
    <col min="157" max="157" width="7.5703125" style="12" customWidth="1"/>
    <col min="158" max="158" width="6" style="12" customWidth="1"/>
    <col min="159" max="159" width="4.85546875" style="12" customWidth="1"/>
    <col min="160" max="160" width="4.85546875" style="12" bestFit="1" customWidth="1"/>
    <col min="161" max="161" width="5.28515625" style="12" bestFit="1" customWidth="1"/>
    <col min="162" max="162" width="6.28515625" style="12" customWidth="1"/>
    <col min="163" max="167" width="8.7109375" style="12" customWidth="1"/>
    <col min="168" max="168" width="6" style="12" customWidth="1"/>
    <col min="169" max="169" width="9.140625" style="12"/>
    <col min="170" max="170" width="24.140625" style="12" bestFit="1" customWidth="1"/>
    <col min="171" max="171" width="6.5703125" style="12" customWidth="1"/>
    <col min="172" max="172" width="4.42578125" style="12" bestFit="1" customWidth="1"/>
    <col min="173" max="174" width="3.28515625" style="12" bestFit="1" customWidth="1"/>
    <col min="175" max="175" width="4.85546875" style="12" customWidth="1"/>
    <col min="176" max="176" width="6.5703125" style="12" customWidth="1"/>
    <col min="177" max="177" width="5.85546875" style="12" customWidth="1"/>
    <col min="178" max="178" width="7.5703125" style="12" customWidth="1"/>
    <col min="179" max="179" width="6" style="12" customWidth="1"/>
    <col min="180" max="180" width="4.85546875" style="12" customWidth="1"/>
    <col min="181" max="181" width="4.85546875" style="12" bestFit="1" customWidth="1"/>
    <col min="182" max="182" width="5.28515625" style="12" bestFit="1" customWidth="1"/>
    <col min="183" max="183" width="5.28515625" style="12" customWidth="1"/>
    <col min="184" max="185" width="9.140625" style="12"/>
    <col min="186" max="186" width="6.5703125" style="12" customWidth="1"/>
    <col min="187" max="187" width="4.42578125" style="12" bestFit="1" customWidth="1"/>
    <col min="188" max="189" width="3.28515625" style="12" bestFit="1" customWidth="1"/>
    <col min="190" max="190" width="4.85546875" style="12" customWidth="1"/>
    <col min="191" max="191" width="6.5703125" style="12" customWidth="1"/>
    <col min="192" max="192" width="5.85546875" style="12" customWidth="1"/>
    <col min="193" max="193" width="7.5703125" style="12" customWidth="1"/>
    <col min="194" max="194" width="6" style="12" customWidth="1"/>
    <col min="195" max="195" width="4.85546875" style="12" customWidth="1"/>
    <col min="196" max="196" width="4.85546875" style="12" bestFit="1" customWidth="1"/>
    <col min="197" max="197" width="5.28515625" style="12" bestFit="1" customWidth="1"/>
    <col min="198" max="198" width="5.28515625" style="12" customWidth="1"/>
    <col min="199" max="200" width="9.140625" style="12"/>
    <col min="201" max="201" width="6.5703125" style="12" customWidth="1"/>
    <col min="202" max="202" width="4.42578125" style="12" bestFit="1" customWidth="1"/>
    <col min="203" max="204" width="3.28515625" style="12" bestFit="1" customWidth="1"/>
    <col min="205" max="205" width="4.85546875" style="12" customWidth="1"/>
    <col min="206" max="206" width="6.5703125" style="12" customWidth="1"/>
    <col min="207" max="207" width="5.85546875" style="12" customWidth="1"/>
    <col min="208" max="208" width="7.5703125" style="12" customWidth="1"/>
    <col min="209" max="209" width="6" style="12" customWidth="1"/>
    <col min="210" max="210" width="4.85546875" style="12" customWidth="1"/>
    <col min="211" max="211" width="4.85546875" style="12" bestFit="1" customWidth="1"/>
    <col min="212" max="212" width="5.28515625" style="12" bestFit="1" customWidth="1"/>
    <col min="213" max="213" width="5.28515625" style="12" customWidth="1"/>
    <col min="214" max="215" width="9.140625" style="12"/>
    <col min="216" max="216" width="6.5703125" style="12" customWidth="1"/>
    <col min="217" max="217" width="4.42578125" style="12" bestFit="1" customWidth="1"/>
    <col min="218" max="219" width="3.28515625" style="12" bestFit="1" customWidth="1"/>
    <col min="220" max="220" width="4.85546875" style="12" customWidth="1"/>
    <col min="221" max="221" width="6.5703125" style="12" customWidth="1"/>
    <col min="222" max="222" width="5.85546875" style="12" customWidth="1"/>
    <col min="223" max="223" width="7.5703125" style="12" customWidth="1"/>
    <col min="224" max="224" width="6" style="12" customWidth="1"/>
    <col min="225" max="225" width="4.85546875" style="12" customWidth="1"/>
    <col min="226" max="226" width="4.85546875" style="12" bestFit="1" customWidth="1"/>
    <col min="227" max="227" width="5.28515625" style="12" bestFit="1" customWidth="1"/>
    <col min="228" max="228" width="5.28515625" style="12" customWidth="1"/>
    <col min="229" max="230" width="9.140625" style="12"/>
    <col min="231" max="231" width="6.5703125" style="12" customWidth="1"/>
    <col min="232" max="232" width="4.42578125" style="12" bestFit="1" customWidth="1"/>
    <col min="233" max="234" width="3.28515625" style="12" bestFit="1" customWidth="1"/>
    <col min="235" max="235" width="4.85546875" style="12" customWidth="1"/>
    <col min="236" max="236" width="6.5703125" style="12" customWidth="1"/>
    <col min="237" max="237" width="5.85546875" style="12" customWidth="1"/>
    <col min="238" max="238" width="7.5703125" style="12" customWidth="1"/>
    <col min="239" max="239" width="6" style="12" customWidth="1"/>
    <col min="240" max="240" width="4.85546875" style="12" customWidth="1"/>
    <col min="241" max="241" width="4.85546875" style="12" bestFit="1" customWidth="1"/>
    <col min="242" max="242" width="5.28515625" style="12" bestFit="1" customWidth="1"/>
    <col min="243" max="243" width="5.28515625" style="12" customWidth="1"/>
    <col min="244" max="245" width="9.140625" style="12"/>
    <col min="246" max="246" width="6.5703125" style="12" customWidth="1"/>
    <col min="247" max="247" width="4.42578125" style="12" bestFit="1" customWidth="1"/>
    <col min="248" max="249" width="3.28515625" style="12" bestFit="1" customWidth="1"/>
    <col min="250" max="250" width="4.85546875" style="12" customWidth="1"/>
    <col min="251" max="251" width="6.5703125" style="12" customWidth="1"/>
    <col min="252" max="252" width="5.85546875" style="12" customWidth="1"/>
    <col min="253" max="253" width="7.5703125" style="12" customWidth="1"/>
    <col min="254" max="254" width="6" style="12" customWidth="1"/>
    <col min="255" max="255" width="4.85546875" style="12" customWidth="1"/>
    <col min="256" max="256" width="4.85546875" style="12" bestFit="1" customWidth="1"/>
    <col min="257" max="257" width="5.28515625" style="12" bestFit="1" customWidth="1"/>
    <col min="258" max="258" width="5.28515625" style="12" customWidth="1"/>
    <col min="259" max="260" width="9.140625" style="12"/>
    <col min="261" max="261" width="6.5703125" style="12" customWidth="1"/>
    <col min="262" max="262" width="4.42578125" style="12" bestFit="1" customWidth="1"/>
    <col min="263" max="264" width="3.28515625" style="12" bestFit="1" customWidth="1"/>
    <col min="265" max="265" width="4.85546875" style="12" customWidth="1"/>
    <col min="266" max="266" width="6.5703125" style="12" customWidth="1"/>
    <col min="267" max="267" width="5.85546875" style="12" customWidth="1"/>
    <col min="268" max="268" width="7.5703125" style="12" customWidth="1"/>
    <col min="269" max="269" width="6" style="12" customWidth="1"/>
    <col min="270" max="270" width="4.85546875" style="12" customWidth="1"/>
    <col min="271" max="271" width="4.85546875" style="12" bestFit="1" customWidth="1"/>
    <col min="272" max="272" width="5.28515625" style="12" bestFit="1" customWidth="1"/>
    <col min="273" max="273" width="5.28515625" style="12" customWidth="1"/>
    <col min="274" max="275" width="9.140625" style="12"/>
    <col min="276" max="276" width="6.5703125" style="12" customWidth="1"/>
    <col min="277" max="277" width="4.42578125" style="12" bestFit="1" customWidth="1"/>
    <col min="278" max="279" width="3.28515625" style="12" bestFit="1" customWidth="1"/>
    <col min="280" max="280" width="4.85546875" style="12" customWidth="1"/>
    <col min="281" max="281" width="6.5703125" style="12" customWidth="1"/>
    <col min="282" max="282" width="5.85546875" style="12" customWidth="1"/>
    <col min="283" max="283" width="7.5703125" style="12" customWidth="1"/>
    <col min="284" max="284" width="6" style="12" customWidth="1"/>
    <col min="285" max="285" width="4.85546875" style="12" customWidth="1"/>
    <col min="286" max="286" width="4.85546875" style="12" bestFit="1" customWidth="1"/>
    <col min="287" max="287" width="5.28515625" style="12" bestFit="1" customWidth="1"/>
    <col min="288" max="288" width="5.28515625" style="12" customWidth="1"/>
    <col min="289" max="290" width="9.140625" style="12"/>
    <col min="291" max="291" width="6.5703125" style="12" customWidth="1"/>
    <col min="292" max="292" width="4.42578125" style="12" bestFit="1" customWidth="1"/>
    <col min="293" max="294" width="3.28515625" style="12" bestFit="1" customWidth="1"/>
    <col min="295" max="295" width="4.85546875" style="12" customWidth="1"/>
    <col min="296" max="296" width="6.5703125" style="12" customWidth="1"/>
    <col min="297" max="297" width="5.85546875" style="12" customWidth="1"/>
    <col min="298" max="298" width="7.5703125" style="12" customWidth="1"/>
    <col min="299" max="299" width="6" style="12" customWidth="1"/>
    <col min="300" max="300" width="4.85546875" style="12" customWidth="1"/>
    <col min="301" max="301" width="4.85546875" style="12" bestFit="1" customWidth="1"/>
    <col min="302" max="302" width="5.28515625" style="12" bestFit="1" customWidth="1"/>
    <col min="303" max="303" width="5.28515625" style="12" customWidth="1"/>
    <col min="304" max="305" width="9.140625" style="12"/>
    <col min="306" max="306" width="6.5703125" style="12" customWidth="1"/>
    <col min="307" max="307" width="4.42578125" style="12" bestFit="1" customWidth="1"/>
    <col min="308" max="309" width="3.28515625" style="12" bestFit="1" customWidth="1"/>
    <col min="310" max="310" width="4.85546875" style="12" customWidth="1"/>
    <col min="311" max="311" width="6.5703125" style="12" customWidth="1"/>
    <col min="312" max="312" width="5.85546875" style="12" customWidth="1"/>
    <col min="313" max="313" width="7.5703125" style="12" customWidth="1"/>
    <col min="314" max="314" width="6" style="12" customWidth="1"/>
    <col min="315" max="315" width="4.85546875" style="12" customWidth="1"/>
    <col min="316" max="316" width="4.85546875" style="12" bestFit="1" customWidth="1"/>
    <col min="317" max="317" width="5.28515625" style="12" bestFit="1" customWidth="1"/>
    <col min="318" max="318" width="5.28515625" style="12" customWidth="1"/>
    <col min="319" max="320" width="9.140625" style="12"/>
    <col min="321" max="321" width="6.5703125" style="12" customWidth="1"/>
    <col min="322" max="322" width="4.42578125" style="12" bestFit="1" customWidth="1"/>
    <col min="323" max="324" width="3.28515625" style="12" bestFit="1" customWidth="1"/>
    <col min="325" max="325" width="4.85546875" style="12" customWidth="1"/>
    <col min="326" max="326" width="6.5703125" style="12" customWidth="1"/>
    <col min="327" max="327" width="5.85546875" style="12" customWidth="1"/>
    <col min="328" max="328" width="7.5703125" style="12" customWidth="1"/>
    <col min="329" max="329" width="6" style="12" customWidth="1"/>
    <col min="330" max="330" width="4.85546875" style="12" customWidth="1"/>
    <col min="331" max="331" width="4.85546875" style="12" bestFit="1" customWidth="1"/>
    <col min="332" max="332" width="5.28515625" style="12" bestFit="1" customWidth="1"/>
    <col min="333" max="333" width="5.28515625" style="12" customWidth="1"/>
    <col min="334" max="405" width="9.140625" style="12"/>
    <col min="406" max="406" width="6.5703125" style="12" customWidth="1"/>
    <col min="407" max="407" width="4.42578125" style="12" bestFit="1" customWidth="1"/>
    <col min="408" max="409" width="3.28515625" style="12" bestFit="1" customWidth="1"/>
    <col min="410" max="410" width="4.85546875" style="12" customWidth="1"/>
    <col min="411" max="411" width="6.5703125" style="12" customWidth="1"/>
    <col min="412" max="412" width="5.85546875" style="12" customWidth="1"/>
    <col min="413" max="413" width="7.5703125" style="12" customWidth="1"/>
    <col min="414" max="414" width="6" style="12" customWidth="1"/>
    <col min="415" max="415" width="4.85546875" style="12" customWidth="1"/>
    <col min="416" max="416" width="4.85546875" style="12" bestFit="1" customWidth="1"/>
    <col min="417" max="417" width="5.28515625" style="12" bestFit="1" customWidth="1"/>
    <col min="418" max="418" width="6.28515625" style="12" customWidth="1"/>
    <col min="419" max="423" width="8.7109375" style="12" customWidth="1"/>
    <col min="424" max="424" width="6" style="12" customWidth="1"/>
    <col min="425" max="425" width="9.140625" style="12"/>
    <col min="426" max="426" width="24.140625" style="12" bestFit="1" customWidth="1"/>
    <col min="427" max="427" width="6.5703125" style="12" customWidth="1"/>
    <col min="428" max="428" width="4.42578125" style="12" bestFit="1" customWidth="1"/>
    <col min="429" max="430" width="3.28515625" style="12" bestFit="1" customWidth="1"/>
    <col min="431" max="431" width="4.85546875" style="12" customWidth="1"/>
    <col min="432" max="432" width="6.5703125" style="12" customWidth="1"/>
    <col min="433" max="433" width="5.85546875" style="12" customWidth="1"/>
    <col min="434" max="434" width="7.5703125" style="12" customWidth="1"/>
    <col min="435" max="435" width="6" style="12" customWidth="1"/>
    <col min="436" max="436" width="4.85546875" style="12" customWidth="1"/>
    <col min="437" max="437" width="4.85546875" style="12" bestFit="1" customWidth="1"/>
    <col min="438" max="438" width="5.28515625" style="12" bestFit="1" customWidth="1"/>
    <col min="439" max="439" width="5.28515625" style="12" customWidth="1"/>
    <col min="440" max="441" width="9.140625" style="12"/>
    <col min="442" max="442" width="6.5703125" style="12" customWidth="1"/>
    <col min="443" max="443" width="4.42578125" style="12" bestFit="1" customWidth="1"/>
    <col min="444" max="445" width="3.28515625" style="12" bestFit="1" customWidth="1"/>
    <col min="446" max="446" width="4.85546875" style="12" customWidth="1"/>
    <col min="447" max="447" width="6.5703125" style="12" customWidth="1"/>
    <col min="448" max="448" width="5.85546875" style="12" customWidth="1"/>
    <col min="449" max="449" width="7.5703125" style="12" customWidth="1"/>
    <col min="450" max="450" width="6" style="12" customWidth="1"/>
    <col min="451" max="451" width="4.85546875" style="12" customWidth="1"/>
    <col min="452" max="452" width="4.85546875" style="12" bestFit="1" customWidth="1"/>
    <col min="453" max="453" width="5.28515625" style="12" bestFit="1" customWidth="1"/>
    <col min="454" max="454" width="5.28515625" style="12" customWidth="1"/>
    <col min="455" max="456" width="9.140625" style="12"/>
    <col min="457" max="457" width="6.5703125" style="12" customWidth="1"/>
    <col min="458" max="458" width="4.42578125" style="12" bestFit="1" customWidth="1"/>
    <col min="459" max="460" width="3.28515625" style="12" bestFit="1" customWidth="1"/>
    <col min="461" max="461" width="4.85546875" style="12" customWidth="1"/>
    <col min="462" max="462" width="6.5703125" style="12" customWidth="1"/>
    <col min="463" max="463" width="5.85546875" style="12" customWidth="1"/>
    <col min="464" max="464" width="7.5703125" style="12" customWidth="1"/>
    <col min="465" max="465" width="6" style="12" customWidth="1"/>
    <col min="466" max="466" width="4.85546875" style="12" customWidth="1"/>
    <col min="467" max="467" width="4.85546875" style="12" bestFit="1" customWidth="1"/>
    <col min="468" max="468" width="5.28515625" style="12" bestFit="1" customWidth="1"/>
    <col min="469" max="469" width="5.28515625" style="12" customWidth="1"/>
    <col min="470" max="471" width="9.140625" style="12"/>
    <col min="472" max="472" width="6.5703125" style="12" customWidth="1"/>
    <col min="473" max="473" width="4.42578125" style="12" bestFit="1" customWidth="1"/>
    <col min="474" max="475" width="3.28515625" style="12" bestFit="1" customWidth="1"/>
    <col min="476" max="476" width="4.85546875" style="12" customWidth="1"/>
    <col min="477" max="477" width="6.5703125" style="12" customWidth="1"/>
    <col min="478" max="478" width="5.85546875" style="12" customWidth="1"/>
    <col min="479" max="479" width="7.5703125" style="12" customWidth="1"/>
    <col min="480" max="480" width="6" style="12" customWidth="1"/>
    <col min="481" max="481" width="4.85546875" style="12" customWidth="1"/>
    <col min="482" max="482" width="4.85546875" style="12" bestFit="1" customWidth="1"/>
    <col min="483" max="483" width="5.28515625" style="12" bestFit="1" customWidth="1"/>
    <col min="484" max="484" width="5.28515625" style="12" customWidth="1"/>
    <col min="485" max="486" width="9.140625" style="12"/>
    <col min="487" max="487" width="6.5703125" style="12" customWidth="1"/>
    <col min="488" max="488" width="4.42578125" style="12" bestFit="1" customWidth="1"/>
    <col min="489" max="490" width="3.28515625" style="12" bestFit="1" customWidth="1"/>
    <col min="491" max="491" width="4.85546875" style="12" customWidth="1"/>
    <col min="492" max="492" width="6.5703125" style="12" customWidth="1"/>
    <col min="493" max="493" width="5.85546875" style="12" customWidth="1"/>
    <col min="494" max="494" width="7.5703125" style="12" customWidth="1"/>
    <col min="495" max="495" width="6" style="12" customWidth="1"/>
    <col min="496" max="496" width="4.85546875" style="12" customWidth="1"/>
    <col min="497" max="497" width="4.85546875" style="12" bestFit="1" customWidth="1"/>
    <col min="498" max="498" width="5.28515625" style="12" bestFit="1" customWidth="1"/>
    <col min="499" max="499" width="5.28515625" style="12" customWidth="1"/>
    <col min="500" max="501" width="9.140625" style="12"/>
    <col min="502" max="502" width="6.5703125" style="12" customWidth="1"/>
    <col min="503" max="503" width="4.42578125" style="12" bestFit="1" customWidth="1"/>
    <col min="504" max="505" width="3.28515625" style="12" bestFit="1" customWidth="1"/>
    <col min="506" max="506" width="4.85546875" style="12" customWidth="1"/>
    <col min="507" max="507" width="6.5703125" style="12" customWidth="1"/>
    <col min="508" max="508" width="5.85546875" style="12" customWidth="1"/>
    <col min="509" max="509" width="7.5703125" style="12" customWidth="1"/>
    <col min="510" max="510" width="6" style="12" customWidth="1"/>
    <col min="511" max="511" width="4.85546875" style="12" customWidth="1"/>
    <col min="512" max="512" width="4.85546875" style="12" bestFit="1" customWidth="1"/>
    <col min="513" max="513" width="5.28515625" style="12" bestFit="1" customWidth="1"/>
    <col min="514" max="514" width="5.28515625" style="12" customWidth="1"/>
    <col min="515" max="516" width="9.140625" style="12"/>
    <col min="517" max="517" width="6.5703125" style="12" customWidth="1"/>
    <col min="518" max="518" width="4.42578125" style="12" bestFit="1" customWidth="1"/>
    <col min="519" max="520" width="3.28515625" style="12" bestFit="1" customWidth="1"/>
    <col min="521" max="521" width="4.85546875" style="12" customWidth="1"/>
    <col min="522" max="522" width="6.5703125" style="12" customWidth="1"/>
    <col min="523" max="523" width="5.85546875" style="12" customWidth="1"/>
    <col min="524" max="524" width="7.5703125" style="12" customWidth="1"/>
    <col min="525" max="525" width="6" style="12" customWidth="1"/>
    <col min="526" max="526" width="4.85546875" style="12" customWidth="1"/>
    <col min="527" max="527" width="4.85546875" style="12" bestFit="1" customWidth="1"/>
    <col min="528" max="528" width="5.28515625" style="12" bestFit="1" customWidth="1"/>
    <col min="529" max="529" width="5.28515625" style="12" customWidth="1"/>
    <col min="530" max="531" width="9.140625" style="12"/>
    <col min="532" max="532" width="6.5703125" style="12" customWidth="1"/>
    <col min="533" max="533" width="4.42578125" style="12" bestFit="1" customWidth="1"/>
    <col min="534" max="535" width="3.28515625" style="12" bestFit="1" customWidth="1"/>
    <col min="536" max="536" width="4.85546875" style="12" customWidth="1"/>
    <col min="537" max="537" width="6.5703125" style="12" customWidth="1"/>
    <col min="538" max="538" width="5.85546875" style="12" customWidth="1"/>
    <col min="539" max="539" width="7.5703125" style="12" customWidth="1"/>
    <col min="540" max="540" width="6" style="12" customWidth="1"/>
    <col min="541" max="541" width="4.85546875" style="12" customWidth="1"/>
    <col min="542" max="542" width="4.85546875" style="12" bestFit="1" customWidth="1"/>
    <col min="543" max="543" width="5.28515625" style="12" bestFit="1" customWidth="1"/>
    <col min="544" max="544" width="5.28515625" style="12" customWidth="1"/>
    <col min="545" max="546" width="9.140625" style="12"/>
    <col min="547" max="547" width="6.5703125" style="12" customWidth="1"/>
    <col min="548" max="548" width="4.42578125" style="12" bestFit="1" customWidth="1"/>
    <col min="549" max="550" width="3.28515625" style="12" bestFit="1" customWidth="1"/>
    <col min="551" max="551" width="4.85546875" style="12" customWidth="1"/>
    <col min="552" max="552" width="6.5703125" style="12" customWidth="1"/>
    <col min="553" max="553" width="5.85546875" style="12" customWidth="1"/>
    <col min="554" max="554" width="7.5703125" style="12" customWidth="1"/>
    <col min="555" max="555" width="6" style="12" customWidth="1"/>
    <col min="556" max="556" width="4.85546875" style="12" customWidth="1"/>
    <col min="557" max="557" width="4.85546875" style="12" bestFit="1" customWidth="1"/>
    <col min="558" max="558" width="5.28515625" style="12" bestFit="1" customWidth="1"/>
    <col min="559" max="559" width="5.28515625" style="12" customWidth="1"/>
    <col min="560" max="561" width="9.140625" style="12"/>
    <col min="562" max="562" width="6.5703125" style="12" customWidth="1"/>
    <col min="563" max="563" width="4.42578125" style="12" bestFit="1" customWidth="1"/>
    <col min="564" max="565" width="3.28515625" style="12" bestFit="1" customWidth="1"/>
    <col min="566" max="566" width="4.85546875" style="12" customWidth="1"/>
    <col min="567" max="567" width="6.5703125" style="12" customWidth="1"/>
    <col min="568" max="568" width="5.85546875" style="12" customWidth="1"/>
    <col min="569" max="569" width="7.5703125" style="12" customWidth="1"/>
    <col min="570" max="570" width="6" style="12" customWidth="1"/>
    <col min="571" max="571" width="4.85546875" style="12" customWidth="1"/>
    <col min="572" max="572" width="4.85546875" style="12" bestFit="1" customWidth="1"/>
    <col min="573" max="573" width="5.28515625" style="12" bestFit="1" customWidth="1"/>
    <col min="574" max="574" width="5.28515625" style="12" customWidth="1"/>
    <col min="575" max="576" width="9.140625" style="12"/>
    <col min="577" max="577" width="6.5703125" style="12" customWidth="1"/>
    <col min="578" max="578" width="4.42578125" style="12" bestFit="1" customWidth="1"/>
    <col min="579" max="580" width="3.28515625" style="12" bestFit="1" customWidth="1"/>
    <col min="581" max="581" width="4.85546875" style="12" customWidth="1"/>
    <col min="582" max="582" width="6.5703125" style="12" customWidth="1"/>
    <col min="583" max="583" width="5.85546875" style="12" customWidth="1"/>
    <col min="584" max="584" width="7.5703125" style="12" customWidth="1"/>
    <col min="585" max="585" width="6" style="12" customWidth="1"/>
    <col min="586" max="586" width="4.85546875" style="12" customWidth="1"/>
    <col min="587" max="587" width="4.85546875" style="12" bestFit="1" customWidth="1"/>
    <col min="588" max="588" width="5.28515625" style="12" bestFit="1" customWidth="1"/>
    <col min="589" max="589" width="5.28515625" style="12" customWidth="1"/>
    <col min="590" max="661" width="9.140625" style="12"/>
    <col min="662" max="662" width="6.5703125" style="12" customWidth="1"/>
    <col min="663" max="663" width="4.42578125" style="12" bestFit="1" customWidth="1"/>
    <col min="664" max="665" width="3.28515625" style="12" bestFit="1" customWidth="1"/>
    <col min="666" max="666" width="4.85546875" style="12" customWidth="1"/>
    <col min="667" max="667" width="6.5703125" style="12" customWidth="1"/>
    <col min="668" max="668" width="5.85546875" style="12" customWidth="1"/>
    <col min="669" max="669" width="7.5703125" style="12" customWidth="1"/>
    <col min="670" max="670" width="6" style="12" customWidth="1"/>
    <col min="671" max="671" width="4.85546875" style="12" customWidth="1"/>
    <col min="672" max="672" width="4.85546875" style="12" bestFit="1" customWidth="1"/>
    <col min="673" max="673" width="5.28515625" style="12" bestFit="1" customWidth="1"/>
    <col min="674" max="674" width="6.28515625" style="12" customWidth="1"/>
    <col min="675" max="679" width="8.7109375" style="12" customWidth="1"/>
    <col min="680" max="680" width="6" style="12" customWidth="1"/>
    <col min="681" max="681" width="9.140625" style="12"/>
    <col min="682" max="682" width="24.140625" style="12" bestFit="1" customWidth="1"/>
    <col min="683" max="683" width="6.5703125" style="12" customWidth="1"/>
    <col min="684" max="684" width="4.42578125" style="12" bestFit="1" customWidth="1"/>
    <col min="685" max="686" width="3.28515625" style="12" bestFit="1" customWidth="1"/>
    <col min="687" max="687" width="4.85546875" style="12" customWidth="1"/>
    <col min="688" max="688" width="6.5703125" style="12" customWidth="1"/>
    <col min="689" max="689" width="5.85546875" style="12" customWidth="1"/>
    <col min="690" max="690" width="7.5703125" style="12" customWidth="1"/>
    <col min="691" max="691" width="6" style="12" customWidth="1"/>
    <col min="692" max="692" width="4.85546875" style="12" customWidth="1"/>
    <col min="693" max="693" width="4.85546875" style="12" bestFit="1" customWidth="1"/>
    <col min="694" max="694" width="5.28515625" style="12" bestFit="1" customWidth="1"/>
    <col min="695" max="695" width="5.28515625" style="12" customWidth="1"/>
    <col min="696" max="697" width="9.140625" style="12"/>
    <col min="698" max="698" width="6.5703125" style="12" customWidth="1"/>
    <col min="699" max="699" width="4.42578125" style="12" bestFit="1" customWidth="1"/>
    <col min="700" max="701" width="3.28515625" style="12" bestFit="1" customWidth="1"/>
    <col min="702" max="702" width="4.85546875" style="12" customWidth="1"/>
    <col min="703" max="703" width="6.5703125" style="12" customWidth="1"/>
    <col min="704" max="704" width="5.85546875" style="12" customWidth="1"/>
    <col min="705" max="705" width="7.5703125" style="12" customWidth="1"/>
    <col min="706" max="706" width="6" style="12" customWidth="1"/>
    <col min="707" max="707" width="4.85546875" style="12" customWidth="1"/>
    <col min="708" max="708" width="4.85546875" style="12" bestFit="1" customWidth="1"/>
    <col min="709" max="709" width="5.28515625" style="12" bestFit="1" customWidth="1"/>
    <col min="710" max="710" width="5.28515625" style="12" customWidth="1"/>
    <col min="711" max="712" width="9.140625" style="12"/>
    <col min="713" max="713" width="6.5703125" style="12" customWidth="1"/>
    <col min="714" max="714" width="4.42578125" style="12" bestFit="1" customWidth="1"/>
    <col min="715" max="716" width="3.28515625" style="12" bestFit="1" customWidth="1"/>
    <col min="717" max="717" width="4.85546875" style="12" customWidth="1"/>
    <col min="718" max="718" width="6.5703125" style="12" customWidth="1"/>
    <col min="719" max="719" width="5.85546875" style="12" customWidth="1"/>
    <col min="720" max="720" width="7.5703125" style="12" customWidth="1"/>
    <col min="721" max="721" width="6" style="12" customWidth="1"/>
    <col min="722" max="722" width="4.85546875" style="12" customWidth="1"/>
    <col min="723" max="723" width="4.85546875" style="12" bestFit="1" customWidth="1"/>
    <col min="724" max="724" width="5.28515625" style="12" bestFit="1" customWidth="1"/>
    <col min="725" max="725" width="5.28515625" style="12" customWidth="1"/>
    <col min="726" max="727" width="9.140625" style="12"/>
    <col min="728" max="728" width="6.5703125" style="12" customWidth="1"/>
    <col min="729" max="729" width="4.42578125" style="12" bestFit="1" customWidth="1"/>
    <col min="730" max="731" width="3.28515625" style="12" bestFit="1" customWidth="1"/>
    <col min="732" max="732" width="4.85546875" style="12" customWidth="1"/>
    <col min="733" max="733" width="6.5703125" style="12" customWidth="1"/>
    <col min="734" max="734" width="5.85546875" style="12" customWidth="1"/>
    <col min="735" max="735" width="7.5703125" style="12" customWidth="1"/>
    <col min="736" max="736" width="6" style="12" customWidth="1"/>
    <col min="737" max="737" width="4.85546875" style="12" customWidth="1"/>
    <col min="738" max="738" width="4.85546875" style="12" bestFit="1" customWidth="1"/>
    <col min="739" max="739" width="5.28515625" style="12" bestFit="1" customWidth="1"/>
    <col min="740" max="740" width="5.28515625" style="12" customWidth="1"/>
    <col min="741" max="742" width="9.140625" style="12"/>
    <col min="743" max="743" width="6.5703125" style="12" customWidth="1"/>
    <col min="744" max="744" width="4.42578125" style="12" bestFit="1" customWidth="1"/>
    <col min="745" max="746" width="3.28515625" style="12" bestFit="1" customWidth="1"/>
    <col min="747" max="747" width="4.85546875" style="12" customWidth="1"/>
    <col min="748" max="748" width="6.5703125" style="12" customWidth="1"/>
    <col min="749" max="749" width="5.85546875" style="12" customWidth="1"/>
    <col min="750" max="750" width="7.5703125" style="12" customWidth="1"/>
    <col min="751" max="751" width="6" style="12" customWidth="1"/>
    <col min="752" max="752" width="4.85546875" style="12" customWidth="1"/>
    <col min="753" max="753" width="4.85546875" style="12" bestFit="1" customWidth="1"/>
    <col min="754" max="754" width="5.28515625" style="12" bestFit="1" customWidth="1"/>
    <col min="755" max="755" width="5.28515625" style="12" customWidth="1"/>
    <col min="756" max="757" width="9.140625" style="12"/>
    <col min="758" max="758" width="6.5703125" style="12" customWidth="1"/>
    <col min="759" max="759" width="4.42578125" style="12" bestFit="1" customWidth="1"/>
    <col min="760" max="761" width="3.28515625" style="12" bestFit="1" customWidth="1"/>
    <col min="762" max="762" width="4.85546875" style="12" customWidth="1"/>
    <col min="763" max="763" width="6.5703125" style="12" customWidth="1"/>
    <col min="764" max="764" width="5.85546875" style="12" customWidth="1"/>
    <col min="765" max="765" width="7.5703125" style="12" customWidth="1"/>
    <col min="766" max="766" width="6" style="12" customWidth="1"/>
    <col min="767" max="767" width="4.85546875" style="12" customWidth="1"/>
    <col min="768" max="768" width="4.85546875" style="12" bestFit="1" customWidth="1"/>
    <col min="769" max="769" width="5.28515625" style="12" bestFit="1" customWidth="1"/>
    <col min="770" max="770" width="5.28515625" style="12" customWidth="1"/>
    <col min="771" max="772" width="9.140625" style="12"/>
    <col min="773" max="773" width="6.5703125" style="12" customWidth="1"/>
    <col min="774" max="774" width="4.42578125" style="12" bestFit="1" customWidth="1"/>
    <col min="775" max="776" width="3.28515625" style="12" bestFit="1" customWidth="1"/>
    <col min="777" max="777" width="4.85546875" style="12" customWidth="1"/>
    <col min="778" max="778" width="6.5703125" style="12" customWidth="1"/>
    <col min="779" max="779" width="5.85546875" style="12" customWidth="1"/>
    <col min="780" max="780" width="7.5703125" style="12" customWidth="1"/>
    <col min="781" max="781" width="6" style="12" customWidth="1"/>
    <col min="782" max="782" width="4.85546875" style="12" customWidth="1"/>
    <col min="783" max="783" width="4.85546875" style="12" bestFit="1" customWidth="1"/>
    <col min="784" max="784" width="5.28515625" style="12" bestFit="1" customWidth="1"/>
    <col min="785" max="785" width="5.28515625" style="12" customWidth="1"/>
    <col min="786" max="787" width="9.140625" style="12"/>
    <col min="788" max="788" width="6.5703125" style="12" customWidth="1"/>
    <col min="789" max="789" width="4.42578125" style="12" bestFit="1" customWidth="1"/>
    <col min="790" max="791" width="3.28515625" style="12" bestFit="1" customWidth="1"/>
    <col min="792" max="792" width="4.85546875" style="12" customWidth="1"/>
    <col min="793" max="793" width="6.5703125" style="12" customWidth="1"/>
    <col min="794" max="794" width="5.85546875" style="12" customWidth="1"/>
    <col min="795" max="795" width="7.5703125" style="12" customWidth="1"/>
    <col min="796" max="796" width="6" style="12" customWidth="1"/>
    <col min="797" max="797" width="4.85546875" style="12" customWidth="1"/>
    <col min="798" max="798" width="4.85546875" style="12" bestFit="1" customWidth="1"/>
    <col min="799" max="799" width="5.28515625" style="12" bestFit="1" customWidth="1"/>
    <col min="800" max="800" width="5.28515625" style="12" customWidth="1"/>
    <col min="801" max="802" width="9.140625" style="12"/>
    <col min="803" max="803" width="6.5703125" style="12" customWidth="1"/>
    <col min="804" max="804" width="4.42578125" style="12" bestFit="1" customWidth="1"/>
    <col min="805" max="806" width="3.28515625" style="12" bestFit="1" customWidth="1"/>
    <col min="807" max="807" width="4.85546875" style="12" customWidth="1"/>
    <col min="808" max="808" width="6.5703125" style="12" customWidth="1"/>
    <col min="809" max="809" width="5.85546875" style="12" customWidth="1"/>
    <col min="810" max="810" width="7.5703125" style="12" customWidth="1"/>
    <col min="811" max="811" width="6" style="12" customWidth="1"/>
    <col min="812" max="812" width="4.85546875" style="12" customWidth="1"/>
    <col min="813" max="813" width="4.85546875" style="12" bestFit="1" customWidth="1"/>
    <col min="814" max="814" width="5.28515625" style="12" bestFit="1" customWidth="1"/>
    <col min="815" max="815" width="5.28515625" style="12" customWidth="1"/>
    <col min="816" max="817" width="9.140625" style="12"/>
    <col min="818" max="818" width="6.5703125" style="12" customWidth="1"/>
    <col min="819" max="819" width="4.42578125" style="12" bestFit="1" customWidth="1"/>
    <col min="820" max="821" width="3.28515625" style="12" bestFit="1" customWidth="1"/>
    <col min="822" max="822" width="4.85546875" style="12" customWidth="1"/>
    <col min="823" max="823" width="6.5703125" style="12" customWidth="1"/>
    <col min="824" max="824" width="5.85546875" style="12" customWidth="1"/>
    <col min="825" max="825" width="7.5703125" style="12" customWidth="1"/>
    <col min="826" max="826" width="6" style="12" customWidth="1"/>
    <col min="827" max="827" width="4.85546875" style="12" customWidth="1"/>
    <col min="828" max="828" width="4.85546875" style="12" bestFit="1" customWidth="1"/>
    <col min="829" max="829" width="5.28515625" style="12" bestFit="1" customWidth="1"/>
    <col min="830" max="830" width="5.28515625" style="12" customWidth="1"/>
    <col min="831" max="832" width="9.140625" style="12"/>
    <col min="833" max="833" width="6.5703125" style="12" customWidth="1"/>
    <col min="834" max="834" width="4.42578125" style="12" bestFit="1" customWidth="1"/>
    <col min="835" max="836" width="3.28515625" style="12" bestFit="1" customWidth="1"/>
    <col min="837" max="837" width="4.85546875" style="12" customWidth="1"/>
    <col min="838" max="838" width="6.5703125" style="12" customWidth="1"/>
    <col min="839" max="839" width="5.85546875" style="12" customWidth="1"/>
    <col min="840" max="840" width="7.5703125" style="12" customWidth="1"/>
    <col min="841" max="841" width="6" style="12" customWidth="1"/>
    <col min="842" max="842" width="4.85546875" style="12" customWidth="1"/>
    <col min="843" max="843" width="4.85546875" style="12" bestFit="1" customWidth="1"/>
    <col min="844" max="844" width="5.28515625" style="12" bestFit="1" customWidth="1"/>
    <col min="845" max="845" width="5.28515625" style="12" customWidth="1"/>
    <col min="846" max="917" width="9.140625" style="12"/>
    <col min="918" max="918" width="6.5703125" style="12" customWidth="1"/>
    <col min="919" max="919" width="4.42578125" style="12" bestFit="1" customWidth="1"/>
    <col min="920" max="921" width="3.28515625" style="12" bestFit="1" customWidth="1"/>
    <col min="922" max="922" width="4.85546875" style="12" customWidth="1"/>
    <col min="923" max="923" width="6.5703125" style="12" customWidth="1"/>
    <col min="924" max="924" width="5.85546875" style="12" customWidth="1"/>
    <col min="925" max="925" width="7.5703125" style="12" customWidth="1"/>
    <col min="926" max="926" width="6" style="12" customWidth="1"/>
    <col min="927" max="927" width="4.85546875" style="12" customWidth="1"/>
    <col min="928" max="928" width="4.85546875" style="12" bestFit="1" customWidth="1"/>
    <col min="929" max="929" width="5.28515625" style="12" bestFit="1" customWidth="1"/>
    <col min="930" max="930" width="6.28515625" style="12" customWidth="1"/>
    <col min="931" max="935" width="8.7109375" style="12" customWidth="1"/>
    <col min="936" max="936" width="6" style="12" customWidth="1"/>
    <col min="937" max="937" width="9.140625" style="12"/>
    <col min="938" max="938" width="24.140625" style="12" bestFit="1" customWidth="1"/>
    <col min="939" max="939" width="6.5703125" style="12" customWidth="1"/>
    <col min="940" max="940" width="4.42578125" style="12" bestFit="1" customWidth="1"/>
    <col min="941" max="942" width="3.28515625" style="12" bestFit="1" customWidth="1"/>
    <col min="943" max="943" width="4.85546875" style="12" customWidth="1"/>
    <col min="944" max="944" width="6.5703125" style="12" customWidth="1"/>
    <col min="945" max="945" width="5.85546875" style="12" customWidth="1"/>
    <col min="946" max="946" width="7.5703125" style="12" customWidth="1"/>
    <col min="947" max="947" width="6" style="12" customWidth="1"/>
    <col min="948" max="948" width="4.85546875" style="12" customWidth="1"/>
    <col min="949" max="949" width="4.85546875" style="12" bestFit="1" customWidth="1"/>
    <col min="950" max="950" width="5.28515625" style="12" bestFit="1" customWidth="1"/>
    <col min="951" max="951" width="5.28515625" style="12" customWidth="1"/>
    <col min="952" max="953" width="9.140625" style="12"/>
    <col min="954" max="954" width="6.5703125" style="12" customWidth="1"/>
    <col min="955" max="955" width="4.42578125" style="12" bestFit="1" customWidth="1"/>
    <col min="956" max="957" width="3.28515625" style="12" bestFit="1" customWidth="1"/>
    <col min="958" max="958" width="4.85546875" style="12" customWidth="1"/>
    <col min="959" max="959" width="6.5703125" style="12" customWidth="1"/>
    <col min="960" max="960" width="5.85546875" style="12" customWidth="1"/>
    <col min="961" max="961" width="7.5703125" style="12" customWidth="1"/>
    <col min="962" max="962" width="6" style="12" customWidth="1"/>
    <col min="963" max="963" width="4.85546875" style="12" customWidth="1"/>
    <col min="964" max="964" width="4.85546875" style="12" bestFit="1" customWidth="1"/>
    <col min="965" max="965" width="5.28515625" style="12" bestFit="1" customWidth="1"/>
    <col min="966" max="966" width="5.28515625" style="12" customWidth="1"/>
    <col min="967" max="968" width="9.140625" style="12"/>
    <col min="969" max="969" width="6.5703125" style="12" customWidth="1"/>
    <col min="970" max="970" width="4.42578125" style="12" bestFit="1" customWidth="1"/>
    <col min="971" max="972" width="3.28515625" style="12" bestFit="1" customWidth="1"/>
    <col min="973" max="973" width="4.85546875" style="12" customWidth="1"/>
    <col min="974" max="974" width="6.5703125" style="12" customWidth="1"/>
    <col min="975" max="975" width="5.85546875" style="12" customWidth="1"/>
    <col min="976" max="976" width="7.5703125" style="12" customWidth="1"/>
    <col min="977" max="977" width="6" style="12" customWidth="1"/>
    <col min="978" max="978" width="4.85546875" style="12" customWidth="1"/>
    <col min="979" max="979" width="4.85546875" style="12" bestFit="1" customWidth="1"/>
    <col min="980" max="980" width="5.28515625" style="12" bestFit="1" customWidth="1"/>
    <col min="981" max="981" width="5.28515625" style="12" customWidth="1"/>
    <col min="982" max="983" width="9.140625" style="12"/>
    <col min="984" max="984" width="6.5703125" style="12" customWidth="1"/>
    <col min="985" max="985" width="4.42578125" style="12" bestFit="1" customWidth="1"/>
    <col min="986" max="987" width="3.28515625" style="12" bestFit="1" customWidth="1"/>
    <col min="988" max="988" width="4.85546875" style="12" customWidth="1"/>
    <col min="989" max="989" width="6.5703125" style="12" customWidth="1"/>
    <col min="990" max="990" width="5.85546875" style="12" customWidth="1"/>
    <col min="991" max="991" width="7.5703125" style="12" customWidth="1"/>
    <col min="992" max="992" width="6" style="12" customWidth="1"/>
    <col min="993" max="993" width="4.85546875" style="12" customWidth="1"/>
    <col min="994" max="994" width="4.85546875" style="12" bestFit="1" customWidth="1"/>
    <col min="995" max="995" width="5.28515625" style="12" bestFit="1" customWidth="1"/>
    <col min="996" max="996" width="5.28515625" style="12" customWidth="1"/>
    <col min="997" max="998" width="9.140625" style="12"/>
    <col min="999" max="999" width="6.5703125" style="12" customWidth="1"/>
    <col min="1000" max="1000" width="4.42578125" style="12" bestFit="1" customWidth="1"/>
    <col min="1001" max="1002" width="3.28515625" style="12" bestFit="1" customWidth="1"/>
    <col min="1003" max="1003" width="4.85546875" style="12" customWidth="1"/>
    <col min="1004" max="1004" width="6.5703125" style="12" customWidth="1"/>
    <col min="1005" max="1005" width="5.85546875" style="12" customWidth="1"/>
    <col min="1006" max="1006" width="7.5703125" style="12" customWidth="1"/>
    <col min="1007" max="1007" width="6" style="12" customWidth="1"/>
    <col min="1008" max="1008" width="4.85546875" style="12" customWidth="1"/>
    <col min="1009" max="1009" width="4.85546875" style="12" bestFit="1" customWidth="1"/>
    <col min="1010" max="1010" width="5.28515625" style="12" bestFit="1" customWidth="1"/>
    <col min="1011" max="1011" width="5.28515625" style="12" customWidth="1"/>
    <col min="1012" max="1013" width="9.140625" style="12"/>
    <col min="1014" max="1014" width="6.5703125" style="12" customWidth="1"/>
    <col min="1015" max="1015" width="4.42578125" style="12" bestFit="1" customWidth="1"/>
    <col min="1016" max="1017" width="3.28515625" style="12" bestFit="1" customWidth="1"/>
    <col min="1018" max="1018" width="4.85546875" style="12" customWidth="1"/>
    <col min="1019" max="1019" width="6.5703125" style="12" customWidth="1"/>
    <col min="1020" max="1020" width="5.85546875" style="12" customWidth="1"/>
    <col min="1021" max="1021" width="7.5703125" style="12" customWidth="1"/>
    <col min="1022" max="1022" width="6" style="12" customWidth="1"/>
    <col min="1023" max="1023" width="4.85546875" style="12" customWidth="1"/>
    <col min="1024" max="1024" width="4.85546875" style="12" bestFit="1" customWidth="1"/>
    <col min="1025" max="1025" width="5.28515625" style="12" bestFit="1" customWidth="1"/>
    <col min="1026" max="1026" width="5.28515625" style="12" customWidth="1"/>
    <col min="1027" max="1028" width="9.140625" style="12"/>
    <col min="1029" max="1029" width="6.5703125" style="12" customWidth="1"/>
    <col min="1030" max="1030" width="4.42578125" style="12" bestFit="1" customWidth="1"/>
    <col min="1031" max="1032" width="3.28515625" style="12" bestFit="1" customWidth="1"/>
    <col min="1033" max="1033" width="4.85546875" style="12" customWidth="1"/>
    <col min="1034" max="1034" width="6.5703125" style="12" customWidth="1"/>
    <col min="1035" max="1035" width="5.85546875" style="12" customWidth="1"/>
    <col min="1036" max="1036" width="7.5703125" style="12" customWidth="1"/>
    <col min="1037" max="1037" width="6" style="12" customWidth="1"/>
    <col min="1038" max="1038" width="4.85546875" style="12" customWidth="1"/>
    <col min="1039" max="1039" width="4.85546875" style="12" bestFit="1" customWidth="1"/>
    <col min="1040" max="1040" width="5.28515625" style="12" bestFit="1" customWidth="1"/>
    <col min="1041" max="1041" width="5.28515625" style="12" customWidth="1"/>
    <col min="1042" max="1043" width="9.140625" style="12"/>
    <col min="1044" max="1044" width="6.5703125" style="12" customWidth="1"/>
    <col min="1045" max="1045" width="4.42578125" style="12" bestFit="1" customWidth="1"/>
    <col min="1046" max="1047" width="3.28515625" style="12" bestFit="1" customWidth="1"/>
    <col min="1048" max="1048" width="4.85546875" style="12" customWidth="1"/>
    <col min="1049" max="1049" width="6.5703125" style="12" customWidth="1"/>
    <col min="1050" max="1050" width="5.85546875" style="12" customWidth="1"/>
    <col min="1051" max="1051" width="7.5703125" style="12" customWidth="1"/>
    <col min="1052" max="1052" width="6" style="12" customWidth="1"/>
    <col min="1053" max="1053" width="4.85546875" style="12" customWidth="1"/>
    <col min="1054" max="1054" width="4.85546875" style="12" bestFit="1" customWidth="1"/>
    <col min="1055" max="1055" width="5.28515625" style="12" bestFit="1" customWidth="1"/>
    <col min="1056" max="1056" width="5.28515625" style="12" customWidth="1"/>
    <col min="1057" max="1058" width="9.140625" style="12"/>
    <col min="1059" max="1059" width="6.5703125" style="12" customWidth="1"/>
    <col min="1060" max="1060" width="4.42578125" style="12" bestFit="1" customWidth="1"/>
    <col min="1061" max="1062" width="3.28515625" style="12" bestFit="1" customWidth="1"/>
    <col min="1063" max="1063" width="4.85546875" style="12" customWidth="1"/>
    <col min="1064" max="1064" width="6.5703125" style="12" customWidth="1"/>
    <col min="1065" max="1065" width="5.85546875" style="12" customWidth="1"/>
    <col min="1066" max="1066" width="7.5703125" style="12" customWidth="1"/>
    <col min="1067" max="1067" width="6" style="12" customWidth="1"/>
    <col min="1068" max="1068" width="4.85546875" style="12" customWidth="1"/>
    <col min="1069" max="1069" width="4.85546875" style="12" bestFit="1" customWidth="1"/>
    <col min="1070" max="1070" width="5.28515625" style="12" bestFit="1" customWidth="1"/>
    <col min="1071" max="1071" width="5.28515625" style="12" customWidth="1"/>
    <col min="1072" max="1073" width="9.140625" style="12"/>
    <col min="1074" max="1074" width="6.5703125" style="12" customWidth="1"/>
    <col min="1075" max="1075" width="4.42578125" style="12" bestFit="1" customWidth="1"/>
    <col min="1076" max="1077" width="3.28515625" style="12" bestFit="1" customWidth="1"/>
    <col min="1078" max="1078" width="4.85546875" style="12" customWidth="1"/>
    <col min="1079" max="1079" width="6.5703125" style="12" customWidth="1"/>
    <col min="1080" max="1080" width="5.85546875" style="12" customWidth="1"/>
    <col min="1081" max="1081" width="7.5703125" style="12" customWidth="1"/>
    <col min="1082" max="1082" width="6" style="12" customWidth="1"/>
    <col min="1083" max="1083" width="4.85546875" style="12" customWidth="1"/>
    <col min="1084" max="1084" width="4.85546875" style="12" bestFit="1" customWidth="1"/>
    <col min="1085" max="1085" width="5.28515625" style="12" bestFit="1" customWidth="1"/>
    <col min="1086" max="1086" width="5.28515625" style="12" customWidth="1"/>
    <col min="1087" max="1088" width="9.140625" style="12"/>
    <col min="1089" max="1089" width="6.5703125" style="12" customWidth="1"/>
    <col min="1090" max="1090" width="4.42578125" style="12" bestFit="1" customWidth="1"/>
    <col min="1091" max="1092" width="3.28515625" style="12" bestFit="1" customWidth="1"/>
    <col min="1093" max="1093" width="4.85546875" style="12" customWidth="1"/>
    <col min="1094" max="1094" width="6.5703125" style="12" customWidth="1"/>
    <col min="1095" max="1095" width="5.85546875" style="12" customWidth="1"/>
    <col min="1096" max="1096" width="7.5703125" style="12" customWidth="1"/>
    <col min="1097" max="1097" width="6" style="12" customWidth="1"/>
    <col min="1098" max="1098" width="4.85546875" style="12" customWidth="1"/>
    <col min="1099" max="1099" width="4.85546875" style="12" bestFit="1" customWidth="1"/>
    <col min="1100" max="1100" width="5.28515625" style="12" bestFit="1" customWidth="1"/>
    <col min="1101" max="1101" width="5.28515625" style="12" customWidth="1"/>
    <col min="1102" max="1173" width="9.140625" style="12"/>
    <col min="1174" max="1174" width="6.5703125" style="12" customWidth="1"/>
    <col min="1175" max="1175" width="4.42578125" style="12" bestFit="1" customWidth="1"/>
    <col min="1176" max="1177" width="3.28515625" style="12" bestFit="1" customWidth="1"/>
    <col min="1178" max="1178" width="4.85546875" style="12" customWidth="1"/>
    <col min="1179" max="1179" width="6.5703125" style="12" customWidth="1"/>
    <col min="1180" max="1180" width="5.85546875" style="12" customWidth="1"/>
    <col min="1181" max="1181" width="7.5703125" style="12" customWidth="1"/>
    <col min="1182" max="1182" width="6" style="12" customWidth="1"/>
    <col min="1183" max="1183" width="4.85546875" style="12" customWidth="1"/>
    <col min="1184" max="1184" width="4.85546875" style="12" bestFit="1" customWidth="1"/>
    <col min="1185" max="1185" width="5.28515625" style="12" bestFit="1" customWidth="1"/>
    <col min="1186" max="1186" width="6.28515625" style="12" customWidth="1"/>
    <col min="1187" max="1191" width="8.7109375" style="12" customWidth="1"/>
    <col min="1192" max="1192" width="6" style="12" customWidth="1"/>
    <col min="1193" max="1193" width="9.140625" style="12"/>
    <col min="1194" max="1194" width="24.140625" style="12" bestFit="1" customWidth="1"/>
    <col min="1195" max="1195" width="6.5703125" style="12" customWidth="1"/>
    <col min="1196" max="1196" width="4.42578125" style="12" bestFit="1" customWidth="1"/>
    <col min="1197" max="1198" width="3.28515625" style="12" bestFit="1" customWidth="1"/>
    <col min="1199" max="1199" width="4.85546875" style="12" customWidth="1"/>
    <col min="1200" max="1200" width="6.5703125" style="12" customWidth="1"/>
    <col min="1201" max="1201" width="5.85546875" style="12" customWidth="1"/>
    <col min="1202" max="1202" width="7.5703125" style="12" customWidth="1"/>
    <col min="1203" max="1203" width="6" style="12" customWidth="1"/>
    <col min="1204" max="1204" width="4.85546875" style="12" customWidth="1"/>
    <col min="1205" max="1205" width="4.85546875" style="12" bestFit="1" customWidth="1"/>
    <col min="1206" max="1206" width="5.28515625" style="12" bestFit="1" customWidth="1"/>
    <col min="1207" max="1207" width="5.28515625" style="12" customWidth="1"/>
    <col min="1208" max="1209" width="9.140625" style="12"/>
    <col min="1210" max="1210" width="6.5703125" style="12" customWidth="1"/>
    <col min="1211" max="1211" width="4.42578125" style="12" bestFit="1" customWidth="1"/>
    <col min="1212" max="1213" width="3.28515625" style="12" bestFit="1" customWidth="1"/>
    <col min="1214" max="1214" width="4.85546875" style="12" customWidth="1"/>
    <col min="1215" max="1215" width="6.5703125" style="12" customWidth="1"/>
    <col min="1216" max="1216" width="5.85546875" style="12" customWidth="1"/>
    <col min="1217" max="1217" width="7.5703125" style="12" customWidth="1"/>
    <col min="1218" max="1218" width="6" style="12" customWidth="1"/>
    <col min="1219" max="1219" width="4.85546875" style="12" customWidth="1"/>
    <col min="1220" max="1220" width="4.85546875" style="12" bestFit="1" customWidth="1"/>
    <col min="1221" max="1221" width="5.28515625" style="12" bestFit="1" customWidth="1"/>
    <col min="1222" max="1222" width="5.28515625" style="12" customWidth="1"/>
    <col min="1223" max="1224" width="9.140625" style="12"/>
    <col min="1225" max="1225" width="6.5703125" style="12" customWidth="1"/>
    <col min="1226" max="1226" width="4.42578125" style="12" bestFit="1" customWidth="1"/>
    <col min="1227" max="1228" width="3.28515625" style="12" bestFit="1" customWidth="1"/>
    <col min="1229" max="1229" width="4.85546875" style="12" customWidth="1"/>
    <col min="1230" max="1230" width="6.5703125" style="12" customWidth="1"/>
    <col min="1231" max="1231" width="5.85546875" style="12" customWidth="1"/>
    <col min="1232" max="1232" width="7.5703125" style="12" customWidth="1"/>
    <col min="1233" max="1233" width="6" style="12" customWidth="1"/>
    <col min="1234" max="1234" width="4.85546875" style="12" customWidth="1"/>
    <col min="1235" max="1235" width="4.85546875" style="12" bestFit="1" customWidth="1"/>
    <col min="1236" max="1236" width="5.28515625" style="12" bestFit="1" customWidth="1"/>
    <col min="1237" max="1237" width="5.28515625" style="12" customWidth="1"/>
    <col min="1238" max="1239" width="9.140625" style="12"/>
    <col min="1240" max="1240" width="6.5703125" style="12" customWidth="1"/>
    <col min="1241" max="1241" width="4.42578125" style="12" bestFit="1" customWidth="1"/>
    <col min="1242" max="1243" width="3.28515625" style="12" bestFit="1" customWidth="1"/>
    <col min="1244" max="1244" width="4.85546875" style="12" customWidth="1"/>
    <col min="1245" max="1245" width="6.5703125" style="12" customWidth="1"/>
    <col min="1246" max="1246" width="5.85546875" style="12" customWidth="1"/>
    <col min="1247" max="1247" width="7.5703125" style="12" customWidth="1"/>
    <col min="1248" max="1248" width="6" style="12" customWidth="1"/>
    <col min="1249" max="1249" width="4.85546875" style="12" customWidth="1"/>
    <col min="1250" max="1250" width="4.85546875" style="12" bestFit="1" customWidth="1"/>
    <col min="1251" max="1251" width="5.28515625" style="12" bestFit="1" customWidth="1"/>
    <col min="1252" max="1252" width="5.28515625" style="12" customWidth="1"/>
    <col min="1253" max="1254" width="9.140625" style="12"/>
    <col min="1255" max="1255" width="6.5703125" style="12" customWidth="1"/>
    <col min="1256" max="1256" width="4.42578125" style="12" bestFit="1" customWidth="1"/>
    <col min="1257" max="1258" width="3.28515625" style="12" bestFit="1" customWidth="1"/>
    <col min="1259" max="1259" width="4.85546875" style="12" customWidth="1"/>
    <col min="1260" max="1260" width="6.5703125" style="12" customWidth="1"/>
    <col min="1261" max="1261" width="5.85546875" style="12" customWidth="1"/>
    <col min="1262" max="1262" width="7.5703125" style="12" customWidth="1"/>
    <col min="1263" max="1263" width="6" style="12" customWidth="1"/>
    <col min="1264" max="1264" width="4.85546875" style="12" customWidth="1"/>
    <col min="1265" max="1265" width="4.85546875" style="12" bestFit="1" customWidth="1"/>
    <col min="1266" max="1266" width="5.28515625" style="12" bestFit="1" customWidth="1"/>
    <col min="1267" max="1267" width="5.28515625" style="12" customWidth="1"/>
    <col min="1268" max="1269" width="9.140625" style="12"/>
    <col min="1270" max="1270" width="6.5703125" style="12" customWidth="1"/>
    <col min="1271" max="1271" width="4.42578125" style="12" bestFit="1" customWidth="1"/>
    <col min="1272" max="1273" width="3.28515625" style="12" bestFit="1" customWidth="1"/>
    <col min="1274" max="1274" width="4.85546875" style="12" customWidth="1"/>
    <col min="1275" max="1275" width="6.5703125" style="12" customWidth="1"/>
    <col min="1276" max="1276" width="5.85546875" style="12" customWidth="1"/>
    <col min="1277" max="1277" width="7.5703125" style="12" customWidth="1"/>
    <col min="1278" max="1278" width="6" style="12" customWidth="1"/>
    <col min="1279" max="1279" width="4.85546875" style="12" customWidth="1"/>
    <col min="1280" max="1280" width="4.85546875" style="12" bestFit="1" customWidth="1"/>
    <col min="1281" max="1281" width="5.28515625" style="12" bestFit="1" customWidth="1"/>
    <col min="1282" max="1282" width="5.28515625" style="12" customWidth="1"/>
    <col min="1283" max="1284" width="9.140625" style="12"/>
    <col min="1285" max="1285" width="6.5703125" style="12" customWidth="1"/>
    <col min="1286" max="1286" width="4.42578125" style="12" bestFit="1" customWidth="1"/>
    <col min="1287" max="1288" width="3.28515625" style="12" bestFit="1" customWidth="1"/>
    <col min="1289" max="1289" width="4.85546875" style="12" customWidth="1"/>
    <col min="1290" max="1290" width="6.5703125" style="12" customWidth="1"/>
    <col min="1291" max="1291" width="5.85546875" style="12" customWidth="1"/>
    <col min="1292" max="1292" width="7.5703125" style="12" customWidth="1"/>
    <col min="1293" max="1293" width="6" style="12" customWidth="1"/>
    <col min="1294" max="1294" width="4.85546875" style="12" customWidth="1"/>
    <col min="1295" max="1295" width="4.85546875" style="12" bestFit="1" customWidth="1"/>
    <col min="1296" max="1296" width="5.28515625" style="12" bestFit="1" customWidth="1"/>
    <col min="1297" max="1297" width="5.28515625" style="12" customWidth="1"/>
    <col min="1298" max="1299" width="9.140625" style="12"/>
    <col min="1300" max="1300" width="6.5703125" style="12" customWidth="1"/>
    <col min="1301" max="1301" width="4.42578125" style="12" bestFit="1" customWidth="1"/>
    <col min="1302" max="1303" width="3.28515625" style="12" bestFit="1" customWidth="1"/>
    <col min="1304" max="1304" width="4.85546875" style="12" customWidth="1"/>
    <col min="1305" max="1305" width="6.5703125" style="12" customWidth="1"/>
    <col min="1306" max="1306" width="5.85546875" style="12" customWidth="1"/>
    <col min="1307" max="1307" width="7.5703125" style="12" customWidth="1"/>
    <col min="1308" max="1308" width="6" style="12" customWidth="1"/>
    <col min="1309" max="1309" width="4.85546875" style="12" customWidth="1"/>
    <col min="1310" max="1310" width="4.85546875" style="12" bestFit="1" customWidth="1"/>
    <col min="1311" max="1311" width="5.28515625" style="12" bestFit="1" customWidth="1"/>
    <col min="1312" max="1312" width="5.28515625" style="12" customWidth="1"/>
    <col min="1313" max="1314" width="9.140625" style="12"/>
    <col min="1315" max="1315" width="6.5703125" style="12" customWidth="1"/>
    <col min="1316" max="1316" width="4.42578125" style="12" bestFit="1" customWidth="1"/>
    <col min="1317" max="1318" width="3.28515625" style="12" bestFit="1" customWidth="1"/>
    <col min="1319" max="1319" width="4.85546875" style="12" customWidth="1"/>
    <col min="1320" max="1320" width="6.5703125" style="12" customWidth="1"/>
    <col min="1321" max="1321" width="5.85546875" style="12" customWidth="1"/>
    <col min="1322" max="1322" width="7.5703125" style="12" customWidth="1"/>
    <col min="1323" max="1323" width="6" style="12" customWidth="1"/>
    <col min="1324" max="1324" width="4.85546875" style="12" customWidth="1"/>
    <col min="1325" max="1325" width="4.85546875" style="12" bestFit="1" customWidth="1"/>
    <col min="1326" max="1326" width="5.28515625" style="12" bestFit="1" customWidth="1"/>
    <col min="1327" max="1327" width="5.28515625" style="12" customWidth="1"/>
    <col min="1328" max="1329" width="9.140625" style="12"/>
    <col min="1330" max="1330" width="6.5703125" style="12" customWidth="1"/>
    <col min="1331" max="1331" width="4.42578125" style="12" bestFit="1" customWidth="1"/>
    <col min="1332" max="1333" width="3.28515625" style="12" bestFit="1" customWidth="1"/>
    <col min="1334" max="1334" width="4.85546875" style="12" customWidth="1"/>
    <col min="1335" max="1335" width="6.5703125" style="12" customWidth="1"/>
    <col min="1336" max="1336" width="5.85546875" style="12" customWidth="1"/>
    <col min="1337" max="1337" width="7.5703125" style="12" customWidth="1"/>
    <col min="1338" max="1338" width="6" style="12" customWidth="1"/>
    <col min="1339" max="1339" width="4.85546875" style="12" customWidth="1"/>
    <col min="1340" max="1340" width="4.85546875" style="12" bestFit="1" customWidth="1"/>
    <col min="1341" max="1341" width="5.28515625" style="12" bestFit="1" customWidth="1"/>
    <col min="1342" max="1342" width="5.28515625" style="12" customWidth="1"/>
    <col min="1343" max="1344" width="9.140625" style="12"/>
    <col min="1345" max="1345" width="6.5703125" style="12" customWidth="1"/>
    <col min="1346" max="1346" width="4.42578125" style="12" bestFit="1" customWidth="1"/>
    <col min="1347" max="1348" width="3.28515625" style="12" bestFit="1" customWidth="1"/>
    <col min="1349" max="1349" width="4.85546875" style="12" customWidth="1"/>
    <col min="1350" max="1350" width="6.5703125" style="12" customWidth="1"/>
    <col min="1351" max="1351" width="5.85546875" style="12" customWidth="1"/>
    <col min="1352" max="1352" width="7.5703125" style="12" customWidth="1"/>
    <col min="1353" max="1353" width="6" style="12" customWidth="1"/>
    <col min="1354" max="1354" width="4.85546875" style="12" customWidth="1"/>
    <col min="1355" max="1355" width="4.85546875" style="12" bestFit="1" customWidth="1"/>
    <col min="1356" max="1356" width="5.28515625" style="12" bestFit="1" customWidth="1"/>
    <col min="1357" max="1357" width="5.28515625" style="12" customWidth="1"/>
    <col min="1358" max="1429" width="9.140625" style="12"/>
    <col min="1430" max="1430" width="6.5703125" style="12" customWidth="1"/>
    <col min="1431" max="1431" width="4.42578125" style="12" bestFit="1" customWidth="1"/>
    <col min="1432" max="1433" width="3.28515625" style="12" bestFit="1" customWidth="1"/>
    <col min="1434" max="1434" width="4.85546875" style="12" customWidth="1"/>
    <col min="1435" max="1435" width="6.5703125" style="12" customWidth="1"/>
    <col min="1436" max="1436" width="5.85546875" style="12" customWidth="1"/>
    <col min="1437" max="1437" width="7.5703125" style="12" customWidth="1"/>
    <col min="1438" max="1438" width="6" style="12" customWidth="1"/>
    <col min="1439" max="1439" width="4.85546875" style="12" customWidth="1"/>
    <col min="1440" max="1440" width="4.85546875" style="12" bestFit="1" customWidth="1"/>
    <col min="1441" max="1441" width="5.28515625" style="12" bestFit="1" customWidth="1"/>
    <col min="1442" max="1442" width="6.28515625" style="12" customWidth="1"/>
    <col min="1443" max="1447" width="8.7109375" style="12" customWidth="1"/>
    <col min="1448" max="1448" width="6" style="12" customWidth="1"/>
    <col min="1449" max="1449" width="9.140625" style="12"/>
    <col min="1450" max="1450" width="24.140625" style="12" bestFit="1" customWidth="1"/>
    <col min="1451" max="1451" width="6.5703125" style="12" customWidth="1"/>
    <col min="1452" max="1452" width="4.42578125" style="12" bestFit="1" customWidth="1"/>
    <col min="1453" max="1454" width="3.28515625" style="12" bestFit="1" customWidth="1"/>
    <col min="1455" max="1455" width="4.85546875" style="12" customWidth="1"/>
    <col min="1456" max="1456" width="6.5703125" style="12" customWidth="1"/>
    <col min="1457" max="1457" width="5.85546875" style="12" customWidth="1"/>
    <col min="1458" max="1458" width="7.5703125" style="12" customWidth="1"/>
    <col min="1459" max="1459" width="6" style="12" customWidth="1"/>
    <col min="1460" max="1460" width="4.85546875" style="12" customWidth="1"/>
    <col min="1461" max="1461" width="4.85546875" style="12" bestFit="1" customWidth="1"/>
    <col min="1462" max="1462" width="5.28515625" style="12" bestFit="1" customWidth="1"/>
    <col min="1463" max="1463" width="5.28515625" style="12" customWidth="1"/>
    <col min="1464" max="1465" width="9.140625" style="12"/>
    <col min="1466" max="1466" width="6.5703125" style="12" customWidth="1"/>
    <col min="1467" max="1467" width="4.42578125" style="12" bestFit="1" customWidth="1"/>
    <col min="1468" max="1469" width="3.28515625" style="12" bestFit="1" customWidth="1"/>
    <col min="1470" max="1470" width="4.85546875" style="12" customWidth="1"/>
    <col min="1471" max="1471" width="6.5703125" style="12" customWidth="1"/>
    <col min="1472" max="1472" width="5.85546875" style="12" customWidth="1"/>
    <col min="1473" max="1473" width="7.5703125" style="12" customWidth="1"/>
    <col min="1474" max="1474" width="6" style="12" customWidth="1"/>
    <col min="1475" max="1475" width="4.85546875" style="12" customWidth="1"/>
    <col min="1476" max="1476" width="4.85546875" style="12" bestFit="1" customWidth="1"/>
    <col min="1477" max="1477" width="5.28515625" style="12" bestFit="1" customWidth="1"/>
    <col min="1478" max="1478" width="5.28515625" style="12" customWidth="1"/>
    <col min="1479" max="1480" width="9.140625" style="12"/>
    <col min="1481" max="1481" width="6.5703125" style="12" customWidth="1"/>
    <col min="1482" max="1482" width="4.42578125" style="12" bestFit="1" customWidth="1"/>
    <col min="1483" max="1484" width="3.28515625" style="12" bestFit="1" customWidth="1"/>
    <col min="1485" max="1485" width="4.85546875" style="12" customWidth="1"/>
    <col min="1486" max="1486" width="6.5703125" style="12" customWidth="1"/>
    <col min="1487" max="1487" width="5.85546875" style="12" customWidth="1"/>
    <col min="1488" max="1488" width="7.5703125" style="12" customWidth="1"/>
    <col min="1489" max="1489" width="6" style="12" customWidth="1"/>
    <col min="1490" max="1490" width="4.85546875" style="12" customWidth="1"/>
    <col min="1491" max="1491" width="4.85546875" style="12" bestFit="1" customWidth="1"/>
    <col min="1492" max="1492" width="5.28515625" style="12" bestFit="1" customWidth="1"/>
    <col min="1493" max="1493" width="5.28515625" style="12" customWidth="1"/>
    <col min="1494" max="1495" width="9.140625" style="12"/>
    <col min="1496" max="1496" width="6.5703125" style="12" customWidth="1"/>
    <col min="1497" max="1497" width="4.42578125" style="12" bestFit="1" customWidth="1"/>
    <col min="1498" max="1499" width="3.28515625" style="12" bestFit="1" customWidth="1"/>
    <col min="1500" max="1500" width="4.85546875" style="12" customWidth="1"/>
    <col min="1501" max="1501" width="6.5703125" style="12" customWidth="1"/>
    <col min="1502" max="1502" width="5.85546875" style="12" customWidth="1"/>
    <col min="1503" max="1503" width="7.5703125" style="12" customWidth="1"/>
    <col min="1504" max="1504" width="6" style="12" customWidth="1"/>
    <col min="1505" max="1505" width="4.85546875" style="12" customWidth="1"/>
    <col min="1506" max="1506" width="4.85546875" style="12" bestFit="1" customWidth="1"/>
    <col min="1507" max="1507" width="5.28515625" style="12" bestFit="1" customWidth="1"/>
    <col min="1508" max="1508" width="5.28515625" style="12" customWidth="1"/>
    <col min="1509" max="1510" width="9.140625" style="12"/>
    <col min="1511" max="1511" width="6.5703125" style="12" customWidth="1"/>
    <col min="1512" max="1512" width="4.42578125" style="12" bestFit="1" customWidth="1"/>
    <col min="1513" max="1514" width="3.28515625" style="12" bestFit="1" customWidth="1"/>
    <col min="1515" max="1515" width="4.85546875" style="12" customWidth="1"/>
    <col min="1516" max="1516" width="6.5703125" style="12" customWidth="1"/>
    <col min="1517" max="1517" width="5.85546875" style="12" customWidth="1"/>
    <col min="1518" max="1518" width="7.5703125" style="12" customWidth="1"/>
    <col min="1519" max="1519" width="6" style="12" customWidth="1"/>
    <col min="1520" max="1520" width="4.85546875" style="12" customWidth="1"/>
    <col min="1521" max="1521" width="4.85546875" style="12" bestFit="1" customWidth="1"/>
    <col min="1522" max="1522" width="5.28515625" style="12" bestFit="1" customWidth="1"/>
    <col min="1523" max="1523" width="5.28515625" style="12" customWidth="1"/>
    <col min="1524" max="1525" width="9.140625" style="12"/>
    <col min="1526" max="1526" width="6.5703125" style="12" customWidth="1"/>
    <col min="1527" max="1527" width="4.42578125" style="12" bestFit="1" customWidth="1"/>
    <col min="1528" max="1529" width="3.28515625" style="12" bestFit="1" customWidth="1"/>
    <col min="1530" max="1530" width="4.85546875" style="12" customWidth="1"/>
    <col min="1531" max="1531" width="6.5703125" style="12" customWidth="1"/>
    <col min="1532" max="1532" width="5.85546875" style="12" customWidth="1"/>
    <col min="1533" max="1533" width="7.5703125" style="12" customWidth="1"/>
    <col min="1534" max="1534" width="6" style="12" customWidth="1"/>
    <col min="1535" max="1535" width="4.85546875" style="12" customWidth="1"/>
    <col min="1536" max="1536" width="4.85546875" style="12" bestFit="1" customWidth="1"/>
    <col min="1537" max="1537" width="5.28515625" style="12" bestFit="1" customWidth="1"/>
    <col min="1538" max="1538" width="5.28515625" style="12" customWidth="1"/>
    <col min="1539" max="1540" width="9.140625" style="12"/>
    <col min="1541" max="1541" width="6.5703125" style="12" customWidth="1"/>
    <col min="1542" max="1542" width="4.42578125" style="12" bestFit="1" customWidth="1"/>
    <col min="1543" max="1544" width="3.28515625" style="12" bestFit="1" customWidth="1"/>
    <col min="1545" max="1545" width="4.85546875" style="12" customWidth="1"/>
    <col min="1546" max="1546" width="6.5703125" style="12" customWidth="1"/>
    <col min="1547" max="1547" width="5.85546875" style="12" customWidth="1"/>
    <col min="1548" max="1548" width="7.5703125" style="12" customWidth="1"/>
    <col min="1549" max="1549" width="6" style="12" customWidth="1"/>
    <col min="1550" max="1550" width="4.85546875" style="12" customWidth="1"/>
    <col min="1551" max="1551" width="4.85546875" style="12" bestFit="1" customWidth="1"/>
    <col min="1552" max="1552" width="5.28515625" style="12" bestFit="1" customWidth="1"/>
    <col min="1553" max="1553" width="5.28515625" style="12" customWidth="1"/>
    <col min="1554" max="1555" width="9.140625" style="12"/>
    <col min="1556" max="1556" width="6.5703125" style="12" customWidth="1"/>
    <col min="1557" max="1557" width="4.42578125" style="12" bestFit="1" customWidth="1"/>
    <col min="1558" max="1559" width="3.28515625" style="12" bestFit="1" customWidth="1"/>
    <col min="1560" max="1560" width="4.85546875" style="12" customWidth="1"/>
    <col min="1561" max="1561" width="6.5703125" style="12" customWidth="1"/>
    <col min="1562" max="1562" width="5.85546875" style="12" customWidth="1"/>
    <col min="1563" max="1563" width="7.5703125" style="12" customWidth="1"/>
    <col min="1564" max="1564" width="6" style="12" customWidth="1"/>
    <col min="1565" max="1565" width="4.85546875" style="12" customWidth="1"/>
    <col min="1566" max="1566" width="4.85546875" style="12" bestFit="1" customWidth="1"/>
    <col min="1567" max="1567" width="5.28515625" style="12" bestFit="1" customWidth="1"/>
    <col min="1568" max="1568" width="5.28515625" style="12" customWidth="1"/>
    <col min="1569" max="1570" width="9.140625" style="12"/>
    <col min="1571" max="1571" width="6.5703125" style="12" customWidth="1"/>
    <col min="1572" max="1572" width="4.42578125" style="12" bestFit="1" customWidth="1"/>
    <col min="1573" max="1574" width="3.28515625" style="12" bestFit="1" customWidth="1"/>
    <col min="1575" max="1575" width="4.85546875" style="12" customWidth="1"/>
    <col min="1576" max="1576" width="6.5703125" style="12" customWidth="1"/>
    <col min="1577" max="1577" width="5.85546875" style="12" customWidth="1"/>
    <col min="1578" max="1578" width="7.5703125" style="12" customWidth="1"/>
    <col min="1579" max="1579" width="6" style="12" customWidth="1"/>
    <col min="1580" max="1580" width="4.85546875" style="12" customWidth="1"/>
    <col min="1581" max="1581" width="4.85546875" style="12" bestFit="1" customWidth="1"/>
    <col min="1582" max="1582" width="5.28515625" style="12" bestFit="1" customWidth="1"/>
    <col min="1583" max="1583" width="5.28515625" style="12" customWidth="1"/>
    <col min="1584" max="1585" width="9.140625" style="12"/>
    <col min="1586" max="1586" width="6.5703125" style="12" customWidth="1"/>
    <col min="1587" max="1587" width="4.42578125" style="12" bestFit="1" customWidth="1"/>
    <col min="1588" max="1589" width="3.28515625" style="12" bestFit="1" customWidth="1"/>
    <col min="1590" max="1590" width="4.85546875" style="12" customWidth="1"/>
    <col min="1591" max="1591" width="6.5703125" style="12" customWidth="1"/>
    <col min="1592" max="1592" width="5.85546875" style="12" customWidth="1"/>
    <col min="1593" max="1593" width="7.5703125" style="12" customWidth="1"/>
    <col min="1594" max="1594" width="6" style="12" customWidth="1"/>
    <col min="1595" max="1595" width="4.85546875" style="12" customWidth="1"/>
    <col min="1596" max="1596" width="4.85546875" style="12" bestFit="1" customWidth="1"/>
    <col min="1597" max="1597" width="5.28515625" style="12" bestFit="1" customWidth="1"/>
    <col min="1598" max="1598" width="5.28515625" style="12" customWidth="1"/>
    <col min="1599" max="1600" width="9.140625" style="12"/>
    <col min="1601" max="1601" width="6.5703125" style="12" customWidth="1"/>
    <col min="1602" max="1602" width="4.42578125" style="12" bestFit="1" customWidth="1"/>
    <col min="1603" max="1604" width="3.28515625" style="12" bestFit="1" customWidth="1"/>
    <col min="1605" max="1605" width="4.85546875" style="12" customWidth="1"/>
    <col min="1606" max="1606" width="6.5703125" style="12" customWidth="1"/>
    <col min="1607" max="1607" width="5.85546875" style="12" customWidth="1"/>
    <col min="1608" max="1608" width="7.5703125" style="12" customWidth="1"/>
    <col min="1609" max="1609" width="6" style="12" customWidth="1"/>
    <col min="1610" max="1610" width="4.85546875" style="12" customWidth="1"/>
    <col min="1611" max="1611" width="4.85546875" style="12" bestFit="1" customWidth="1"/>
    <col min="1612" max="1612" width="5.28515625" style="12" bestFit="1" customWidth="1"/>
    <col min="1613" max="1613" width="5.28515625" style="12" customWidth="1"/>
    <col min="1614" max="1685" width="9.140625" style="12"/>
    <col min="1686" max="1686" width="6.5703125" style="12" customWidth="1"/>
    <col min="1687" max="1687" width="4.42578125" style="12" bestFit="1" customWidth="1"/>
    <col min="1688" max="1689" width="3.28515625" style="12" bestFit="1" customWidth="1"/>
    <col min="1690" max="1690" width="4.85546875" style="12" customWidth="1"/>
    <col min="1691" max="1691" width="6.5703125" style="12" customWidth="1"/>
    <col min="1692" max="1692" width="5.85546875" style="12" customWidth="1"/>
    <col min="1693" max="1693" width="7.5703125" style="12" customWidth="1"/>
    <col min="1694" max="1694" width="6" style="12" customWidth="1"/>
    <col min="1695" max="1695" width="4.85546875" style="12" customWidth="1"/>
    <col min="1696" max="1696" width="4.85546875" style="12" bestFit="1" customWidth="1"/>
    <col min="1697" max="1697" width="5.28515625" style="12" bestFit="1" customWidth="1"/>
    <col min="1698" max="1698" width="6.28515625" style="12" customWidth="1"/>
    <col min="1699" max="1703" width="8.7109375" style="12" customWidth="1"/>
    <col min="1704" max="1704" width="6" style="12" customWidth="1"/>
    <col min="1705" max="1705" width="9.140625" style="12"/>
    <col min="1706" max="1706" width="24.140625" style="12" bestFit="1" customWidth="1"/>
    <col min="1707" max="1707" width="6.5703125" style="12" customWidth="1"/>
    <col min="1708" max="1708" width="4.42578125" style="12" bestFit="1" customWidth="1"/>
    <col min="1709" max="1710" width="3.28515625" style="12" bestFit="1" customWidth="1"/>
    <col min="1711" max="1711" width="4.85546875" style="12" customWidth="1"/>
    <col min="1712" max="1712" width="6.5703125" style="12" customWidth="1"/>
    <col min="1713" max="1713" width="5.85546875" style="12" customWidth="1"/>
    <col min="1714" max="1714" width="7.5703125" style="12" customWidth="1"/>
    <col min="1715" max="1715" width="6" style="12" customWidth="1"/>
    <col min="1716" max="1716" width="4.85546875" style="12" customWidth="1"/>
    <col min="1717" max="1717" width="4.85546875" style="12" bestFit="1" customWidth="1"/>
    <col min="1718" max="1718" width="5.28515625" style="12" bestFit="1" customWidth="1"/>
    <col min="1719" max="1719" width="5.28515625" style="12" customWidth="1"/>
    <col min="1720" max="1721" width="9.140625" style="12"/>
    <col min="1722" max="1722" width="6.5703125" style="12" customWidth="1"/>
    <col min="1723" max="1723" width="4.42578125" style="12" bestFit="1" customWidth="1"/>
    <col min="1724" max="1725" width="3.28515625" style="12" bestFit="1" customWidth="1"/>
    <col min="1726" max="1726" width="4.85546875" style="12" customWidth="1"/>
    <col min="1727" max="1727" width="6.5703125" style="12" customWidth="1"/>
    <col min="1728" max="1728" width="5.85546875" style="12" customWidth="1"/>
    <col min="1729" max="1729" width="7.5703125" style="12" customWidth="1"/>
    <col min="1730" max="1730" width="6" style="12" customWidth="1"/>
    <col min="1731" max="1731" width="4.85546875" style="12" customWidth="1"/>
    <col min="1732" max="1732" width="4.85546875" style="12" bestFit="1" customWidth="1"/>
    <col min="1733" max="1733" width="5.28515625" style="12" bestFit="1" customWidth="1"/>
    <col min="1734" max="1734" width="5.28515625" style="12" customWidth="1"/>
    <col min="1735" max="1736" width="9.140625" style="12"/>
    <col min="1737" max="1737" width="6.5703125" style="12" customWidth="1"/>
    <col min="1738" max="1738" width="4.42578125" style="12" bestFit="1" customWidth="1"/>
    <col min="1739" max="1740" width="3.28515625" style="12" bestFit="1" customWidth="1"/>
    <col min="1741" max="1741" width="4.85546875" style="12" customWidth="1"/>
    <col min="1742" max="1742" width="6.5703125" style="12" customWidth="1"/>
    <col min="1743" max="1743" width="5.85546875" style="12" customWidth="1"/>
    <col min="1744" max="1744" width="7.5703125" style="12" customWidth="1"/>
    <col min="1745" max="1745" width="6" style="12" customWidth="1"/>
    <col min="1746" max="1746" width="4.85546875" style="12" customWidth="1"/>
    <col min="1747" max="1747" width="4.85546875" style="12" bestFit="1" customWidth="1"/>
    <col min="1748" max="1748" width="5.28515625" style="12" bestFit="1" customWidth="1"/>
    <col min="1749" max="1749" width="5.28515625" style="12" customWidth="1"/>
    <col min="1750" max="1751" width="9.140625" style="12"/>
    <col min="1752" max="1752" width="6.5703125" style="12" customWidth="1"/>
    <col min="1753" max="1753" width="4.42578125" style="12" bestFit="1" customWidth="1"/>
    <col min="1754" max="1755" width="3.28515625" style="12" bestFit="1" customWidth="1"/>
    <col min="1756" max="1756" width="4.85546875" style="12" customWidth="1"/>
    <col min="1757" max="1757" width="6.5703125" style="12" customWidth="1"/>
    <col min="1758" max="1758" width="5.85546875" style="12" customWidth="1"/>
    <col min="1759" max="1759" width="7.5703125" style="12" customWidth="1"/>
    <col min="1760" max="1760" width="6" style="12" customWidth="1"/>
    <col min="1761" max="1761" width="4.85546875" style="12" customWidth="1"/>
    <col min="1762" max="1762" width="4.85546875" style="12" bestFit="1" customWidth="1"/>
    <col min="1763" max="1763" width="5.28515625" style="12" bestFit="1" customWidth="1"/>
    <col min="1764" max="1764" width="5.28515625" style="12" customWidth="1"/>
    <col min="1765" max="1766" width="9.140625" style="12"/>
    <col min="1767" max="1767" width="6.5703125" style="12" customWidth="1"/>
    <col min="1768" max="1768" width="4.42578125" style="12" bestFit="1" customWidth="1"/>
    <col min="1769" max="1770" width="3.28515625" style="12" bestFit="1" customWidth="1"/>
    <col min="1771" max="1771" width="4.85546875" style="12" customWidth="1"/>
    <col min="1772" max="1772" width="6.5703125" style="12" customWidth="1"/>
    <col min="1773" max="1773" width="5.85546875" style="12" customWidth="1"/>
    <col min="1774" max="1774" width="7.5703125" style="12" customWidth="1"/>
    <col min="1775" max="1775" width="6" style="12" customWidth="1"/>
    <col min="1776" max="1776" width="4.85546875" style="12" customWidth="1"/>
    <col min="1777" max="1777" width="4.85546875" style="12" bestFit="1" customWidth="1"/>
    <col min="1778" max="1778" width="5.28515625" style="12" bestFit="1" customWidth="1"/>
    <col min="1779" max="1779" width="5.28515625" style="12" customWidth="1"/>
    <col min="1780" max="1781" width="9.140625" style="12"/>
    <col min="1782" max="1782" width="6.5703125" style="12" customWidth="1"/>
    <col min="1783" max="1783" width="4.42578125" style="12" bestFit="1" customWidth="1"/>
    <col min="1784" max="1785" width="3.28515625" style="12" bestFit="1" customWidth="1"/>
    <col min="1786" max="1786" width="4.85546875" style="12" customWidth="1"/>
    <col min="1787" max="1787" width="6.5703125" style="12" customWidth="1"/>
    <col min="1788" max="1788" width="5.85546875" style="12" customWidth="1"/>
    <col min="1789" max="1789" width="7.5703125" style="12" customWidth="1"/>
    <col min="1790" max="1790" width="6" style="12" customWidth="1"/>
    <col min="1791" max="1791" width="4.85546875" style="12" customWidth="1"/>
    <col min="1792" max="1792" width="4.85546875" style="12" bestFit="1" customWidth="1"/>
    <col min="1793" max="1793" width="5.28515625" style="12" bestFit="1" customWidth="1"/>
    <col min="1794" max="1794" width="5.28515625" style="12" customWidth="1"/>
    <col min="1795" max="1796" width="9.140625" style="12"/>
    <col min="1797" max="1797" width="6.5703125" style="12" customWidth="1"/>
    <col min="1798" max="1798" width="4.42578125" style="12" bestFit="1" customWidth="1"/>
    <col min="1799" max="1800" width="3.28515625" style="12" bestFit="1" customWidth="1"/>
    <col min="1801" max="1801" width="4.85546875" style="12" customWidth="1"/>
    <col min="1802" max="1802" width="6.5703125" style="12" customWidth="1"/>
    <col min="1803" max="1803" width="5.85546875" style="12" customWidth="1"/>
    <col min="1804" max="1804" width="7.5703125" style="12" customWidth="1"/>
    <col min="1805" max="1805" width="6" style="12" customWidth="1"/>
    <col min="1806" max="1806" width="4.85546875" style="12" customWidth="1"/>
    <col min="1807" max="1807" width="4.85546875" style="12" bestFit="1" customWidth="1"/>
    <col min="1808" max="1808" width="5.28515625" style="12" bestFit="1" customWidth="1"/>
    <col min="1809" max="1809" width="5.28515625" style="12" customWidth="1"/>
    <col min="1810" max="1811" width="9.140625" style="12"/>
    <col min="1812" max="1812" width="6.5703125" style="12" customWidth="1"/>
    <col min="1813" max="1813" width="4.42578125" style="12" bestFit="1" customWidth="1"/>
    <col min="1814" max="1815" width="3.28515625" style="12" bestFit="1" customWidth="1"/>
    <col min="1816" max="1816" width="4.85546875" style="12" customWidth="1"/>
    <col min="1817" max="1817" width="6.5703125" style="12" customWidth="1"/>
    <col min="1818" max="1818" width="5.85546875" style="12" customWidth="1"/>
    <col min="1819" max="1819" width="7.5703125" style="12" customWidth="1"/>
    <col min="1820" max="1820" width="6" style="12" customWidth="1"/>
    <col min="1821" max="1821" width="4.85546875" style="12" customWidth="1"/>
    <col min="1822" max="1822" width="4.85546875" style="12" bestFit="1" customWidth="1"/>
    <col min="1823" max="1823" width="5.28515625" style="12" bestFit="1" customWidth="1"/>
    <col min="1824" max="1824" width="5.28515625" style="12" customWidth="1"/>
    <col min="1825" max="1826" width="9.140625" style="12"/>
    <col min="1827" max="1827" width="6.5703125" style="12" customWidth="1"/>
    <col min="1828" max="1828" width="4.42578125" style="12" bestFit="1" customWidth="1"/>
    <col min="1829" max="1830" width="3.28515625" style="12" bestFit="1" customWidth="1"/>
    <col min="1831" max="1831" width="4.85546875" style="12" customWidth="1"/>
    <col min="1832" max="1832" width="6.5703125" style="12" customWidth="1"/>
    <col min="1833" max="1833" width="5.85546875" style="12" customWidth="1"/>
    <col min="1834" max="1834" width="7.5703125" style="12" customWidth="1"/>
    <col min="1835" max="1835" width="6" style="12" customWidth="1"/>
    <col min="1836" max="1836" width="4.85546875" style="12" customWidth="1"/>
    <col min="1837" max="1837" width="4.85546875" style="12" bestFit="1" customWidth="1"/>
    <col min="1838" max="1838" width="5.28515625" style="12" bestFit="1" customWidth="1"/>
    <col min="1839" max="1839" width="5.28515625" style="12" customWidth="1"/>
    <col min="1840" max="1841" width="9.140625" style="12"/>
    <col min="1842" max="1842" width="6.5703125" style="12" customWidth="1"/>
    <col min="1843" max="1843" width="4.42578125" style="12" bestFit="1" customWidth="1"/>
    <col min="1844" max="1845" width="3.28515625" style="12" bestFit="1" customWidth="1"/>
    <col min="1846" max="1846" width="4.85546875" style="12" customWidth="1"/>
    <col min="1847" max="1847" width="6.5703125" style="12" customWidth="1"/>
    <col min="1848" max="1848" width="5.85546875" style="12" customWidth="1"/>
    <col min="1849" max="1849" width="7.5703125" style="12" customWidth="1"/>
    <col min="1850" max="1850" width="6" style="12" customWidth="1"/>
    <col min="1851" max="1851" width="4.85546875" style="12" customWidth="1"/>
    <col min="1852" max="1852" width="4.85546875" style="12" bestFit="1" customWidth="1"/>
    <col min="1853" max="1853" width="5.28515625" style="12" bestFit="1" customWidth="1"/>
    <col min="1854" max="1854" width="5.28515625" style="12" customWidth="1"/>
    <col min="1855" max="1856" width="9.140625" style="12"/>
    <col min="1857" max="1857" width="6.5703125" style="12" customWidth="1"/>
    <col min="1858" max="1858" width="4.42578125" style="12" bestFit="1" customWidth="1"/>
    <col min="1859" max="1860" width="3.28515625" style="12" bestFit="1" customWidth="1"/>
    <col min="1861" max="1861" width="4.85546875" style="12" customWidth="1"/>
    <col min="1862" max="1862" width="6.5703125" style="12" customWidth="1"/>
    <col min="1863" max="1863" width="5.85546875" style="12" customWidth="1"/>
    <col min="1864" max="1864" width="7.5703125" style="12" customWidth="1"/>
    <col min="1865" max="1865" width="6" style="12" customWidth="1"/>
    <col min="1866" max="1866" width="4.85546875" style="12" customWidth="1"/>
    <col min="1867" max="1867" width="4.85546875" style="12" bestFit="1" customWidth="1"/>
    <col min="1868" max="1868" width="5.28515625" style="12" bestFit="1" customWidth="1"/>
    <col min="1869" max="1869" width="5.28515625" style="12" customWidth="1"/>
    <col min="1870" max="1941" width="9.140625" style="12"/>
    <col min="1942" max="1942" width="6.5703125" style="12" customWidth="1"/>
    <col min="1943" max="1943" width="4.42578125" style="12" bestFit="1" customWidth="1"/>
    <col min="1944" max="1945" width="3.28515625" style="12" bestFit="1" customWidth="1"/>
    <col min="1946" max="1946" width="4.85546875" style="12" customWidth="1"/>
    <col min="1947" max="1947" width="6.5703125" style="12" customWidth="1"/>
    <col min="1948" max="1948" width="5.85546875" style="12" customWidth="1"/>
    <col min="1949" max="1949" width="7.5703125" style="12" customWidth="1"/>
    <col min="1950" max="1950" width="6" style="12" customWidth="1"/>
    <col min="1951" max="1951" width="4.85546875" style="12" customWidth="1"/>
    <col min="1952" max="1952" width="4.85546875" style="12" bestFit="1" customWidth="1"/>
    <col min="1953" max="1953" width="5.28515625" style="12" bestFit="1" customWidth="1"/>
    <col min="1954" max="1954" width="6.28515625" style="12" customWidth="1"/>
    <col min="1955" max="1959" width="8.7109375" style="12" customWidth="1"/>
    <col min="1960" max="1960" width="6" style="12" customWidth="1"/>
    <col min="1961" max="1961" width="9.140625" style="12"/>
    <col min="1962" max="1962" width="24.140625" style="12" bestFit="1" customWidth="1"/>
    <col min="1963" max="1963" width="6.5703125" style="12" customWidth="1"/>
    <col min="1964" max="1964" width="4.42578125" style="12" bestFit="1" customWidth="1"/>
    <col min="1965" max="1966" width="3.28515625" style="12" bestFit="1" customWidth="1"/>
    <col min="1967" max="1967" width="4.85546875" style="12" customWidth="1"/>
    <col min="1968" max="1968" width="6.5703125" style="12" customWidth="1"/>
    <col min="1969" max="1969" width="5.85546875" style="12" customWidth="1"/>
    <col min="1970" max="1970" width="7.5703125" style="12" customWidth="1"/>
    <col min="1971" max="1971" width="6" style="12" customWidth="1"/>
    <col min="1972" max="1972" width="4.85546875" style="12" customWidth="1"/>
    <col min="1973" max="1973" width="4.85546875" style="12" bestFit="1" customWidth="1"/>
    <col min="1974" max="1974" width="5.28515625" style="12" bestFit="1" customWidth="1"/>
    <col min="1975" max="1975" width="5.28515625" style="12" customWidth="1"/>
    <col min="1976" max="1977" width="9.140625" style="12"/>
    <col min="1978" max="1978" width="6.5703125" style="12" customWidth="1"/>
    <col min="1979" max="1979" width="4.42578125" style="12" bestFit="1" customWidth="1"/>
    <col min="1980" max="1981" width="3.28515625" style="12" bestFit="1" customWidth="1"/>
    <col min="1982" max="1982" width="4.85546875" style="12" customWidth="1"/>
    <col min="1983" max="1983" width="6.5703125" style="12" customWidth="1"/>
    <col min="1984" max="1984" width="5.85546875" style="12" customWidth="1"/>
    <col min="1985" max="1985" width="7.5703125" style="12" customWidth="1"/>
    <col min="1986" max="1986" width="6" style="12" customWidth="1"/>
    <col min="1987" max="1987" width="4.85546875" style="12" customWidth="1"/>
    <col min="1988" max="1988" width="4.85546875" style="12" bestFit="1" customWidth="1"/>
    <col min="1989" max="1989" width="5.28515625" style="12" bestFit="1" customWidth="1"/>
    <col min="1990" max="1990" width="5.28515625" style="12" customWidth="1"/>
    <col min="1991" max="1992" width="9.140625" style="12"/>
    <col min="1993" max="1993" width="6.5703125" style="12" customWidth="1"/>
    <col min="1994" max="1994" width="4.42578125" style="12" bestFit="1" customWidth="1"/>
    <col min="1995" max="1996" width="3.28515625" style="12" bestFit="1" customWidth="1"/>
    <col min="1997" max="1997" width="4.85546875" style="12" customWidth="1"/>
    <col min="1998" max="1998" width="6.5703125" style="12" customWidth="1"/>
    <col min="1999" max="1999" width="5.85546875" style="12" customWidth="1"/>
    <col min="2000" max="2000" width="7.5703125" style="12" customWidth="1"/>
    <col min="2001" max="2001" width="6" style="12" customWidth="1"/>
    <col min="2002" max="2002" width="4.85546875" style="12" customWidth="1"/>
    <col min="2003" max="2003" width="4.85546875" style="12" bestFit="1" customWidth="1"/>
    <col min="2004" max="2004" width="5.28515625" style="12" bestFit="1" customWidth="1"/>
    <col min="2005" max="2005" width="5.28515625" style="12" customWidth="1"/>
    <col min="2006" max="2007" width="9.140625" style="12"/>
    <col min="2008" max="2008" width="6.5703125" style="12" customWidth="1"/>
    <col min="2009" max="2009" width="4.42578125" style="12" bestFit="1" customWidth="1"/>
    <col min="2010" max="2011" width="3.28515625" style="12" bestFit="1" customWidth="1"/>
    <col min="2012" max="2012" width="4.85546875" style="12" customWidth="1"/>
    <col min="2013" max="2013" width="6.5703125" style="12" customWidth="1"/>
    <col min="2014" max="2014" width="5.85546875" style="12" customWidth="1"/>
    <col min="2015" max="2015" width="7.5703125" style="12" customWidth="1"/>
    <col min="2016" max="2016" width="6" style="12" customWidth="1"/>
    <col min="2017" max="2017" width="4.85546875" style="12" customWidth="1"/>
    <col min="2018" max="2018" width="4.85546875" style="12" bestFit="1" customWidth="1"/>
    <col min="2019" max="2019" width="5.28515625" style="12" bestFit="1" customWidth="1"/>
    <col min="2020" max="2020" width="5.28515625" style="12" customWidth="1"/>
    <col min="2021" max="2022" width="9.140625" style="12"/>
    <col min="2023" max="2023" width="6.5703125" style="12" customWidth="1"/>
    <col min="2024" max="2024" width="4.42578125" style="12" bestFit="1" customWidth="1"/>
    <col min="2025" max="2026" width="3.28515625" style="12" bestFit="1" customWidth="1"/>
    <col min="2027" max="2027" width="4.85546875" style="12" customWidth="1"/>
    <col min="2028" max="2028" width="6.5703125" style="12" customWidth="1"/>
    <col min="2029" max="2029" width="5.85546875" style="12" customWidth="1"/>
    <col min="2030" max="2030" width="7.5703125" style="12" customWidth="1"/>
    <col min="2031" max="2031" width="6" style="12" customWidth="1"/>
    <col min="2032" max="2032" width="4.85546875" style="12" customWidth="1"/>
    <col min="2033" max="2033" width="4.85546875" style="12" bestFit="1" customWidth="1"/>
    <col min="2034" max="2034" width="5.28515625" style="12" bestFit="1" customWidth="1"/>
    <col min="2035" max="2035" width="5.28515625" style="12" customWidth="1"/>
    <col min="2036" max="2037" width="9.140625" style="12"/>
    <col min="2038" max="2038" width="6.5703125" style="12" customWidth="1"/>
    <col min="2039" max="2039" width="4.42578125" style="12" bestFit="1" customWidth="1"/>
    <col min="2040" max="2041" width="3.28515625" style="12" bestFit="1" customWidth="1"/>
    <col min="2042" max="2042" width="4.85546875" style="12" customWidth="1"/>
    <col min="2043" max="2043" width="6.5703125" style="12" customWidth="1"/>
    <col min="2044" max="2044" width="5.85546875" style="12" customWidth="1"/>
    <col min="2045" max="2045" width="7.5703125" style="12" customWidth="1"/>
    <col min="2046" max="2046" width="6" style="12" customWidth="1"/>
    <col min="2047" max="2047" width="4.85546875" style="12" customWidth="1"/>
    <col min="2048" max="2048" width="4.85546875" style="12" bestFit="1" customWidth="1"/>
    <col min="2049" max="2049" width="5.28515625" style="12" bestFit="1" customWidth="1"/>
    <col min="2050" max="2050" width="5.28515625" style="12" customWidth="1"/>
    <col min="2051" max="2052" width="9.140625" style="12"/>
    <col min="2053" max="2053" width="6.5703125" style="12" customWidth="1"/>
    <col min="2054" max="2054" width="4.42578125" style="12" bestFit="1" customWidth="1"/>
    <col min="2055" max="2056" width="3.28515625" style="12" bestFit="1" customWidth="1"/>
    <col min="2057" max="2057" width="4.85546875" style="12" customWidth="1"/>
    <col min="2058" max="2058" width="6.5703125" style="12" customWidth="1"/>
    <col min="2059" max="2059" width="5.85546875" style="12" customWidth="1"/>
    <col min="2060" max="2060" width="7.5703125" style="12" customWidth="1"/>
    <col min="2061" max="2061" width="6" style="12" customWidth="1"/>
    <col min="2062" max="2062" width="4.85546875" style="12" customWidth="1"/>
    <col min="2063" max="2063" width="4.85546875" style="12" bestFit="1" customWidth="1"/>
    <col min="2064" max="2064" width="5.28515625" style="12" bestFit="1" customWidth="1"/>
    <col min="2065" max="2065" width="5.28515625" style="12" customWidth="1"/>
    <col min="2066" max="2067" width="9.140625" style="12"/>
    <col min="2068" max="2068" width="6.5703125" style="12" customWidth="1"/>
    <col min="2069" max="2069" width="4.42578125" style="12" bestFit="1" customWidth="1"/>
    <col min="2070" max="2071" width="3.28515625" style="12" bestFit="1" customWidth="1"/>
    <col min="2072" max="2072" width="4.85546875" style="12" customWidth="1"/>
    <col min="2073" max="2073" width="6.5703125" style="12" customWidth="1"/>
    <col min="2074" max="2074" width="5.85546875" style="12" customWidth="1"/>
    <col min="2075" max="2075" width="7.5703125" style="12" customWidth="1"/>
    <col min="2076" max="2076" width="6" style="12" customWidth="1"/>
    <col min="2077" max="2077" width="4.85546875" style="12" customWidth="1"/>
    <col min="2078" max="2078" width="4.85546875" style="12" bestFit="1" customWidth="1"/>
    <col min="2079" max="2079" width="5.28515625" style="12" bestFit="1" customWidth="1"/>
    <col min="2080" max="2080" width="5.28515625" style="12" customWidth="1"/>
    <col min="2081" max="2082" width="9.140625" style="12"/>
    <col min="2083" max="2083" width="6.5703125" style="12" customWidth="1"/>
    <col min="2084" max="2084" width="4.42578125" style="12" bestFit="1" customWidth="1"/>
    <col min="2085" max="2086" width="3.28515625" style="12" bestFit="1" customWidth="1"/>
    <col min="2087" max="2087" width="4.85546875" style="12" customWidth="1"/>
    <col min="2088" max="2088" width="6.5703125" style="12" customWidth="1"/>
    <col min="2089" max="2089" width="5.85546875" style="12" customWidth="1"/>
    <col min="2090" max="2090" width="7.5703125" style="12" customWidth="1"/>
    <col min="2091" max="2091" width="6" style="12" customWidth="1"/>
    <col min="2092" max="2092" width="4.85546875" style="12" customWidth="1"/>
    <col min="2093" max="2093" width="4.85546875" style="12" bestFit="1" customWidth="1"/>
    <col min="2094" max="2094" width="5.28515625" style="12" bestFit="1" customWidth="1"/>
    <col min="2095" max="2095" width="5.28515625" style="12" customWidth="1"/>
    <col min="2096" max="2097" width="9.140625" style="12"/>
    <col min="2098" max="2098" width="6.5703125" style="12" customWidth="1"/>
    <col min="2099" max="2099" width="4.42578125" style="12" bestFit="1" customWidth="1"/>
    <col min="2100" max="2101" width="3.28515625" style="12" bestFit="1" customWidth="1"/>
    <col min="2102" max="2102" width="4.85546875" style="12" customWidth="1"/>
    <col min="2103" max="2103" width="6.5703125" style="12" customWidth="1"/>
    <col min="2104" max="2104" width="5.85546875" style="12" customWidth="1"/>
    <col min="2105" max="2105" width="7.5703125" style="12" customWidth="1"/>
    <col min="2106" max="2106" width="6" style="12" customWidth="1"/>
    <col min="2107" max="2107" width="4.85546875" style="12" customWidth="1"/>
    <col min="2108" max="2108" width="4.85546875" style="12" bestFit="1" customWidth="1"/>
    <col min="2109" max="2109" width="5.28515625" style="12" bestFit="1" customWidth="1"/>
    <col min="2110" max="2110" width="5.28515625" style="12" customWidth="1"/>
    <col min="2111" max="2112" width="9.140625" style="12"/>
    <col min="2113" max="2113" width="6.5703125" style="12" customWidth="1"/>
    <col min="2114" max="2114" width="4.42578125" style="12" bestFit="1" customWidth="1"/>
    <col min="2115" max="2116" width="3.28515625" style="12" bestFit="1" customWidth="1"/>
    <col min="2117" max="2117" width="4.85546875" style="12" customWidth="1"/>
    <col min="2118" max="2118" width="6.5703125" style="12" customWidth="1"/>
    <col min="2119" max="2119" width="5.85546875" style="12" customWidth="1"/>
    <col min="2120" max="2120" width="7.5703125" style="12" customWidth="1"/>
    <col min="2121" max="2121" width="6" style="12" customWidth="1"/>
    <col min="2122" max="2122" width="4.85546875" style="12" customWidth="1"/>
    <col min="2123" max="2123" width="4.85546875" style="12" bestFit="1" customWidth="1"/>
    <col min="2124" max="2124" width="5.28515625" style="12" bestFit="1" customWidth="1"/>
    <col min="2125" max="2125" width="5.28515625" style="12" customWidth="1"/>
    <col min="2126" max="2197" width="9.140625" style="12"/>
    <col min="2198" max="2198" width="6.5703125" style="12" customWidth="1"/>
    <col min="2199" max="2199" width="4.42578125" style="12" bestFit="1" customWidth="1"/>
    <col min="2200" max="2201" width="3.28515625" style="12" bestFit="1" customWidth="1"/>
    <col min="2202" max="2202" width="4.85546875" style="12" customWidth="1"/>
    <col min="2203" max="2203" width="6.5703125" style="12" customWidth="1"/>
    <col min="2204" max="2204" width="5.85546875" style="12" customWidth="1"/>
    <col min="2205" max="2205" width="7.5703125" style="12" customWidth="1"/>
    <col min="2206" max="2206" width="6" style="12" customWidth="1"/>
    <col min="2207" max="2207" width="4.85546875" style="12" customWidth="1"/>
    <col min="2208" max="2208" width="4.85546875" style="12" bestFit="1" customWidth="1"/>
    <col min="2209" max="2209" width="5.28515625" style="12" bestFit="1" customWidth="1"/>
    <col min="2210" max="2210" width="6.28515625" style="12" customWidth="1"/>
    <col min="2211" max="2215" width="8.7109375" style="12" customWidth="1"/>
    <col min="2216" max="2216" width="6" style="12" customWidth="1"/>
    <col min="2217" max="2217" width="9.140625" style="12"/>
    <col min="2218" max="2218" width="24.140625" style="12" bestFit="1" customWidth="1"/>
    <col min="2219" max="2219" width="6.5703125" style="12" customWidth="1"/>
    <col min="2220" max="2220" width="4.42578125" style="12" bestFit="1" customWidth="1"/>
    <col min="2221" max="2222" width="3.28515625" style="12" bestFit="1" customWidth="1"/>
    <col min="2223" max="2223" width="4.85546875" style="12" customWidth="1"/>
    <col min="2224" max="2224" width="6.5703125" style="12" customWidth="1"/>
    <col min="2225" max="2225" width="5.85546875" style="12" customWidth="1"/>
    <col min="2226" max="2226" width="7.5703125" style="12" customWidth="1"/>
    <col min="2227" max="2227" width="6" style="12" customWidth="1"/>
    <col min="2228" max="2228" width="4.85546875" style="12" customWidth="1"/>
    <col min="2229" max="2229" width="4.85546875" style="12" bestFit="1" customWidth="1"/>
    <col min="2230" max="2230" width="5.28515625" style="12" bestFit="1" customWidth="1"/>
    <col min="2231" max="2231" width="5.28515625" style="12" customWidth="1"/>
    <col min="2232" max="2233" width="9.140625" style="12"/>
    <col min="2234" max="2234" width="6.5703125" style="12" customWidth="1"/>
    <col min="2235" max="2235" width="4.42578125" style="12" bestFit="1" customWidth="1"/>
    <col min="2236" max="2237" width="3.28515625" style="12" bestFit="1" customWidth="1"/>
    <col min="2238" max="2238" width="4.85546875" style="12" customWidth="1"/>
    <col min="2239" max="2239" width="6.5703125" style="12" customWidth="1"/>
    <col min="2240" max="2240" width="5.85546875" style="12" customWidth="1"/>
    <col min="2241" max="2241" width="7.5703125" style="12" customWidth="1"/>
    <col min="2242" max="2242" width="6" style="12" customWidth="1"/>
    <col min="2243" max="2243" width="4.85546875" style="12" customWidth="1"/>
    <col min="2244" max="2244" width="4.85546875" style="12" bestFit="1" customWidth="1"/>
    <col min="2245" max="2245" width="5.28515625" style="12" bestFit="1" customWidth="1"/>
    <col min="2246" max="2246" width="5.28515625" style="12" customWidth="1"/>
    <col min="2247" max="2248" width="9.140625" style="12"/>
    <col min="2249" max="2249" width="6.5703125" style="12" customWidth="1"/>
    <col min="2250" max="2250" width="4.42578125" style="12" bestFit="1" customWidth="1"/>
    <col min="2251" max="2252" width="3.28515625" style="12" bestFit="1" customWidth="1"/>
    <col min="2253" max="2253" width="4.85546875" style="12" customWidth="1"/>
    <col min="2254" max="2254" width="6.5703125" style="12" customWidth="1"/>
    <col min="2255" max="2255" width="5.85546875" style="12" customWidth="1"/>
    <col min="2256" max="2256" width="7.5703125" style="12" customWidth="1"/>
    <col min="2257" max="2257" width="6" style="12" customWidth="1"/>
    <col min="2258" max="2258" width="4.85546875" style="12" customWidth="1"/>
    <col min="2259" max="2259" width="4.85546875" style="12" bestFit="1" customWidth="1"/>
    <col min="2260" max="2260" width="5.28515625" style="12" bestFit="1" customWidth="1"/>
    <col min="2261" max="2261" width="5.28515625" style="12" customWidth="1"/>
    <col min="2262" max="2263" width="9.140625" style="12"/>
    <col min="2264" max="2264" width="6.5703125" style="12" customWidth="1"/>
    <col min="2265" max="2265" width="4.42578125" style="12" bestFit="1" customWidth="1"/>
    <col min="2266" max="2267" width="3.28515625" style="12" bestFit="1" customWidth="1"/>
    <col min="2268" max="2268" width="4.85546875" style="12" customWidth="1"/>
    <col min="2269" max="2269" width="6.5703125" style="12" customWidth="1"/>
    <col min="2270" max="2270" width="5.85546875" style="12" customWidth="1"/>
    <col min="2271" max="2271" width="7.5703125" style="12" customWidth="1"/>
    <col min="2272" max="2272" width="6" style="12" customWidth="1"/>
    <col min="2273" max="2273" width="4.85546875" style="12" customWidth="1"/>
    <col min="2274" max="2274" width="4.85546875" style="12" bestFit="1" customWidth="1"/>
    <col min="2275" max="2275" width="5.28515625" style="12" bestFit="1" customWidth="1"/>
    <col min="2276" max="2276" width="5.28515625" style="12" customWidth="1"/>
    <col min="2277" max="2278" width="9.140625" style="12"/>
    <col min="2279" max="2279" width="6.5703125" style="12" customWidth="1"/>
    <col min="2280" max="2280" width="4.42578125" style="12" bestFit="1" customWidth="1"/>
    <col min="2281" max="2282" width="3.28515625" style="12" bestFit="1" customWidth="1"/>
    <col min="2283" max="2283" width="4.85546875" style="12" customWidth="1"/>
    <col min="2284" max="2284" width="6.5703125" style="12" customWidth="1"/>
    <col min="2285" max="2285" width="5.85546875" style="12" customWidth="1"/>
    <col min="2286" max="2286" width="7.5703125" style="12" customWidth="1"/>
    <col min="2287" max="2287" width="6" style="12" customWidth="1"/>
    <col min="2288" max="2288" width="4.85546875" style="12" customWidth="1"/>
    <col min="2289" max="2289" width="4.85546875" style="12" bestFit="1" customWidth="1"/>
    <col min="2290" max="2290" width="5.28515625" style="12" bestFit="1" customWidth="1"/>
    <col min="2291" max="2291" width="5.28515625" style="12" customWidth="1"/>
    <col min="2292" max="2293" width="9.140625" style="12"/>
    <col min="2294" max="2294" width="6.5703125" style="12" customWidth="1"/>
    <col min="2295" max="2295" width="4.42578125" style="12" bestFit="1" customWidth="1"/>
    <col min="2296" max="2297" width="3.28515625" style="12" bestFit="1" customWidth="1"/>
    <col min="2298" max="2298" width="4.85546875" style="12" customWidth="1"/>
    <col min="2299" max="2299" width="6.5703125" style="12" customWidth="1"/>
    <col min="2300" max="2300" width="5.85546875" style="12" customWidth="1"/>
    <col min="2301" max="2301" width="7.5703125" style="12" customWidth="1"/>
    <col min="2302" max="2302" width="6" style="12" customWidth="1"/>
    <col min="2303" max="2303" width="4.85546875" style="12" customWidth="1"/>
    <col min="2304" max="2304" width="4.85546875" style="12" bestFit="1" customWidth="1"/>
    <col min="2305" max="2305" width="5.28515625" style="12" bestFit="1" customWidth="1"/>
    <col min="2306" max="2306" width="5.28515625" style="12" customWidth="1"/>
    <col min="2307" max="2308" width="9.140625" style="12"/>
    <col min="2309" max="2309" width="6.5703125" style="12" customWidth="1"/>
    <col min="2310" max="2310" width="4.42578125" style="12" bestFit="1" customWidth="1"/>
    <col min="2311" max="2312" width="3.28515625" style="12" bestFit="1" customWidth="1"/>
    <col min="2313" max="2313" width="4.85546875" style="12" customWidth="1"/>
    <col min="2314" max="2314" width="6.5703125" style="12" customWidth="1"/>
    <col min="2315" max="2315" width="5.85546875" style="12" customWidth="1"/>
    <col min="2316" max="2316" width="7.5703125" style="12" customWidth="1"/>
    <col min="2317" max="2317" width="6" style="12" customWidth="1"/>
    <col min="2318" max="2318" width="4.85546875" style="12" customWidth="1"/>
    <col min="2319" max="2319" width="4.85546875" style="12" bestFit="1" customWidth="1"/>
    <col min="2320" max="2320" width="5.28515625" style="12" bestFit="1" customWidth="1"/>
    <col min="2321" max="2321" width="5.28515625" style="12" customWidth="1"/>
    <col min="2322" max="2323" width="9.140625" style="12"/>
    <col min="2324" max="2324" width="6.5703125" style="12" customWidth="1"/>
    <col min="2325" max="2325" width="4.42578125" style="12" bestFit="1" customWidth="1"/>
    <col min="2326" max="2327" width="3.28515625" style="12" bestFit="1" customWidth="1"/>
    <col min="2328" max="2328" width="4.85546875" style="12" customWidth="1"/>
    <col min="2329" max="2329" width="6.5703125" style="12" customWidth="1"/>
    <col min="2330" max="2330" width="5.85546875" style="12" customWidth="1"/>
    <col min="2331" max="2331" width="7.5703125" style="12" customWidth="1"/>
    <col min="2332" max="2332" width="6" style="12" customWidth="1"/>
    <col min="2333" max="2333" width="4.85546875" style="12" customWidth="1"/>
    <col min="2334" max="2334" width="4.85546875" style="12" bestFit="1" customWidth="1"/>
    <col min="2335" max="2335" width="5.28515625" style="12" bestFit="1" customWidth="1"/>
    <col min="2336" max="2336" width="5.28515625" style="12" customWidth="1"/>
    <col min="2337" max="2338" width="9.140625" style="12"/>
    <col min="2339" max="2339" width="6.5703125" style="12" customWidth="1"/>
    <col min="2340" max="2340" width="4.42578125" style="12" bestFit="1" customWidth="1"/>
    <col min="2341" max="2342" width="3.28515625" style="12" bestFit="1" customWidth="1"/>
    <col min="2343" max="2343" width="4.85546875" style="12" customWidth="1"/>
    <col min="2344" max="2344" width="6.5703125" style="12" customWidth="1"/>
    <col min="2345" max="2345" width="5.85546875" style="12" customWidth="1"/>
    <col min="2346" max="2346" width="7.5703125" style="12" customWidth="1"/>
    <col min="2347" max="2347" width="6" style="12" customWidth="1"/>
    <col min="2348" max="2348" width="4.85546875" style="12" customWidth="1"/>
    <col min="2349" max="2349" width="4.85546875" style="12" bestFit="1" customWidth="1"/>
    <col min="2350" max="2350" width="5.28515625" style="12" bestFit="1" customWidth="1"/>
    <col min="2351" max="2351" width="5.28515625" style="12" customWidth="1"/>
    <col min="2352" max="2353" width="9.140625" style="12"/>
    <col min="2354" max="2354" width="6.5703125" style="12" customWidth="1"/>
    <col min="2355" max="2355" width="4.42578125" style="12" bestFit="1" customWidth="1"/>
    <col min="2356" max="2357" width="3.28515625" style="12" bestFit="1" customWidth="1"/>
    <col min="2358" max="2358" width="4.85546875" style="12" customWidth="1"/>
    <col min="2359" max="2359" width="6.5703125" style="12" customWidth="1"/>
    <col min="2360" max="2360" width="5.85546875" style="12" customWidth="1"/>
    <col min="2361" max="2361" width="7.5703125" style="12" customWidth="1"/>
    <col min="2362" max="2362" width="6" style="12" customWidth="1"/>
    <col min="2363" max="2363" width="4.85546875" style="12" customWidth="1"/>
    <col min="2364" max="2364" width="4.85546875" style="12" bestFit="1" customWidth="1"/>
    <col min="2365" max="2365" width="5.28515625" style="12" bestFit="1" customWidth="1"/>
    <col min="2366" max="2366" width="5.28515625" style="12" customWidth="1"/>
    <col min="2367" max="2368" width="9.140625" style="12"/>
    <col min="2369" max="2369" width="6.5703125" style="12" customWidth="1"/>
    <col min="2370" max="2370" width="4.42578125" style="12" bestFit="1" customWidth="1"/>
    <col min="2371" max="2372" width="3.28515625" style="12" bestFit="1" customWidth="1"/>
    <col min="2373" max="2373" width="4.85546875" style="12" customWidth="1"/>
    <col min="2374" max="2374" width="6.5703125" style="12" customWidth="1"/>
    <col min="2375" max="2375" width="5.85546875" style="12" customWidth="1"/>
    <col min="2376" max="2376" width="7.5703125" style="12" customWidth="1"/>
    <col min="2377" max="2377" width="6" style="12" customWidth="1"/>
    <col min="2378" max="2378" width="4.85546875" style="12" customWidth="1"/>
    <col min="2379" max="2379" width="4.85546875" style="12" bestFit="1" customWidth="1"/>
    <col min="2380" max="2380" width="5.28515625" style="12" bestFit="1" customWidth="1"/>
    <col min="2381" max="2381" width="5.28515625" style="12" customWidth="1"/>
    <col min="2382" max="2453" width="9.140625" style="12"/>
    <col min="2454" max="2454" width="6.5703125" style="12" customWidth="1"/>
    <col min="2455" max="2455" width="4.42578125" style="12" bestFit="1" customWidth="1"/>
    <col min="2456" max="2457" width="3.28515625" style="12" bestFit="1" customWidth="1"/>
    <col min="2458" max="2458" width="4.85546875" style="12" customWidth="1"/>
    <col min="2459" max="2459" width="6.5703125" style="12" customWidth="1"/>
    <col min="2460" max="2460" width="5.85546875" style="12" customWidth="1"/>
    <col min="2461" max="2461" width="7.5703125" style="12" customWidth="1"/>
    <col min="2462" max="2462" width="6" style="12" customWidth="1"/>
    <col min="2463" max="2463" width="4.85546875" style="12" customWidth="1"/>
    <col min="2464" max="2464" width="4.85546875" style="12" bestFit="1" customWidth="1"/>
    <col min="2465" max="2465" width="5.28515625" style="12" bestFit="1" customWidth="1"/>
    <col min="2466" max="2466" width="6.28515625" style="12" customWidth="1"/>
    <col min="2467" max="2471" width="8.7109375" style="12" customWidth="1"/>
    <col min="2472" max="2472" width="6" style="12" customWidth="1"/>
    <col min="2473" max="2473" width="9.140625" style="12"/>
    <col min="2474" max="2474" width="24.140625" style="12" bestFit="1" customWidth="1"/>
    <col min="2475" max="2475" width="6.5703125" style="12" customWidth="1"/>
    <col min="2476" max="2476" width="4.42578125" style="12" bestFit="1" customWidth="1"/>
    <col min="2477" max="2478" width="3.28515625" style="12" bestFit="1" customWidth="1"/>
    <col min="2479" max="2479" width="4.85546875" style="12" customWidth="1"/>
    <col min="2480" max="2480" width="6.5703125" style="12" customWidth="1"/>
    <col min="2481" max="2481" width="5.85546875" style="12" customWidth="1"/>
    <col min="2482" max="2482" width="7.5703125" style="12" customWidth="1"/>
    <col min="2483" max="2483" width="6" style="12" customWidth="1"/>
    <col min="2484" max="2484" width="4.85546875" style="12" customWidth="1"/>
    <col min="2485" max="2485" width="4.85546875" style="12" bestFit="1" customWidth="1"/>
    <col min="2486" max="2486" width="5.28515625" style="12" bestFit="1" customWidth="1"/>
    <col min="2487" max="2487" width="5.28515625" style="12" customWidth="1"/>
    <col min="2488" max="2489" width="9.140625" style="12"/>
    <col min="2490" max="2490" width="6.5703125" style="12" customWidth="1"/>
    <col min="2491" max="2491" width="4.42578125" style="12" bestFit="1" customWidth="1"/>
    <col min="2492" max="2493" width="3.28515625" style="12" bestFit="1" customWidth="1"/>
    <col min="2494" max="2494" width="4.85546875" style="12" customWidth="1"/>
    <col min="2495" max="2495" width="6.5703125" style="12" customWidth="1"/>
    <col min="2496" max="2496" width="5.85546875" style="12" customWidth="1"/>
    <col min="2497" max="2497" width="7.5703125" style="12" customWidth="1"/>
    <col min="2498" max="2498" width="6" style="12" customWidth="1"/>
    <col min="2499" max="2499" width="4.85546875" style="12" customWidth="1"/>
    <col min="2500" max="2500" width="4.85546875" style="12" bestFit="1" customWidth="1"/>
    <col min="2501" max="2501" width="5.28515625" style="12" bestFit="1" customWidth="1"/>
    <col min="2502" max="2502" width="5.28515625" style="12" customWidth="1"/>
    <col min="2503" max="2504" width="9.140625" style="12"/>
    <col min="2505" max="2505" width="6.5703125" style="12" customWidth="1"/>
    <col min="2506" max="2506" width="4.42578125" style="12" bestFit="1" customWidth="1"/>
    <col min="2507" max="2508" width="3.28515625" style="12" bestFit="1" customWidth="1"/>
    <col min="2509" max="2509" width="4.85546875" style="12" customWidth="1"/>
    <col min="2510" max="2510" width="6.5703125" style="12" customWidth="1"/>
    <col min="2511" max="2511" width="5.85546875" style="12" customWidth="1"/>
    <col min="2512" max="2512" width="7.5703125" style="12" customWidth="1"/>
    <col min="2513" max="2513" width="6" style="12" customWidth="1"/>
    <col min="2514" max="2514" width="4.85546875" style="12" customWidth="1"/>
    <col min="2515" max="2515" width="4.85546875" style="12" bestFit="1" customWidth="1"/>
    <col min="2516" max="2516" width="5.28515625" style="12" bestFit="1" customWidth="1"/>
    <col min="2517" max="2517" width="5.28515625" style="12" customWidth="1"/>
    <col min="2518" max="2519" width="9.140625" style="12"/>
    <col min="2520" max="2520" width="6.5703125" style="12" customWidth="1"/>
    <col min="2521" max="2521" width="4.42578125" style="12" bestFit="1" customWidth="1"/>
    <col min="2522" max="2523" width="3.28515625" style="12" bestFit="1" customWidth="1"/>
    <col min="2524" max="2524" width="4.85546875" style="12" customWidth="1"/>
    <col min="2525" max="2525" width="6.5703125" style="12" customWidth="1"/>
    <col min="2526" max="2526" width="5.85546875" style="12" customWidth="1"/>
    <col min="2527" max="2527" width="7.5703125" style="12" customWidth="1"/>
    <col min="2528" max="2528" width="6" style="12" customWidth="1"/>
    <col min="2529" max="2529" width="4.85546875" style="12" customWidth="1"/>
    <col min="2530" max="2530" width="4.85546875" style="12" bestFit="1" customWidth="1"/>
    <col min="2531" max="2531" width="5.28515625" style="12" bestFit="1" customWidth="1"/>
    <col min="2532" max="2532" width="5.28515625" style="12" customWidth="1"/>
    <col min="2533" max="2534" width="9.140625" style="12"/>
    <col min="2535" max="2535" width="6.5703125" style="12" customWidth="1"/>
    <col min="2536" max="2536" width="4.42578125" style="12" bestFit="1" customWidth="1"/>
    <col min="2537" max="2538" width="3.28515625" style="12" bestFit="1" customWidth="1"/>
    <col min="2539" max="2539" width="4.85546875" style="12" customWidth="1"/>
    <col min="2540" max="2540" width="6.5703125" style="12" customWidth="1"/>
    <col min="2541" max="2541" width="5.85546875" style="12" customWidth="1"/>
    <col min="2542" max="2542" width="7.5703125" style="12" customWidth="1"/>
    <col min="2543" max="2543" width="6" style="12" customWidth="1"/>
    <col min="2544" max="2544" width="4.85546875" style="12" customWidth="1"/>
    <col min="2545" max="2545" width="4.85546875" style="12" bestFit="1" customWidth="1"/>
    <col min="2546" max="2546" width="5.28515625" style="12" bestFit="1" customWidth="1"/>
    <col min="2547" max="2547" width="5.28515625" style="12" customWidth="1"/>
    <col min="2548" max="2549" width="9.140625" style="12"/>
    <col min="2550" max="2550" width="6.5703125" style="12" customWidth="1"/>
    <col min="2551" max="2551" width="4.42578125" style="12" bestFit="1" customWidth="1"/>
    <col min="2552" max="2553" width="3.28515625" style="12" bestFit="1" customWidth="1"/>
    <col min="2554" max="2554" width="4.85546875" style="12" customWidth="1"/>
    <col min="2555" max="2555" width="6.5703125" style="12" customWidth="1"/>
    <col min="2556" max="2556" width="5.85546875" style="12" customWidth="1"/>
    <col min="2557" max="2557" width="7.5703125" style="12" customWidth="1"/>
    <col min="2558" max="2558" width="6" style="12" customWidth="1"/>
    <col min="2559" max="2559" width="4.85546875" style="12" customWidth="1"/>
    <col min="2560" max="2560" width="4.85546875" style="12" bestFit="1" customWidth="1"/>
    <col min="2561" max="2561" width="5.28515625" style="12" bestFit="1" customWidth="1"/>
    <col min="2562" max="2562" width="5.28515625" style="12" customWidth="1"/>
    <col min="2563" max="2564" width="9.140625" style="12"/>
    <col min="2565" max="2565" width="6.5703125" style="12" customWidth="1"/>
    <col min="2566" max="2566" width="4.42578125" style="12" bestFit="1" customWidth="1"/>
    <col min="2567" max="2568" width="3.28515625" style="12" bestFit="1" customWidth="1"/>
    <col min="2569" max="2569" width="4.85546875" style="12" customWidth="1"/>
    <col min="2570" max="2570" width="6.5703125" style="12" customWidth="1"/>
    <col min="2571" max="2571" width="5.85546875" style="12" customWidth="1"/>
    <col min="2572" max="2572" width="7.5703125" style="12" customWidth="1"/>
    <col min="2573" max="2573" width="6" style="12" customWidth="1"/>
    <col min="2574" max="2574" width="4.85546875" style="12" customWidth="1"/>
    <col min="2575" max="2575" width="4.85546875" style="12" bestFit="1" customWidth="1"/>
    <col min="2576" max="2576" width="5.28515625" style="12" bestFit="1" customWidth="1"/>
    <col min="2577" max="2577" width="5.28515625" style="12" customWidth="1"/>
    <col min="2578" max="2579" width="9.140625" style="12"/>
    <col min="2580" max="2580" width="6.5703125" style="12" customWidth="1"/>
    <col min="2581" max="2581" width="4.42578125" style="12" bestFit="1" customWidth="1"/>
    <col min="2582" max="2583" width="3.28515625" style="12" bestFit="1" customWidth="1"/>
    <col min="2584" max="2584" width="4.85546875" style="12" customWidth="1"/>
    <col min="2585" max="2585" width="6.5703125" style="12" customWidth="1"/>
    <col min="2586" max="2586" width="5.85546875" style="12" customWidth="1"/>
    <col min="2587" max="2587" width="7.5703125" style="12" customWidth="1"/>
    <col min="2588" max="2588" width="6" style="12" customWidth="1"/>
    <col min="2589" max="2589" width="4.85546875" style="12" customWidth="1"/>
    <col min="2590" max="2590" width="4.85546875" style="12" bestFit="1" customWidth="1"/>
    <col min="2591" max="2591" width="5.28515625" style="12" bestFit="1" customWidth="1"/>
    <col min="2592" max="2592" width="5.28515625" style="12" customWidth="1"/>
    <col min="2593" max="2594" width="9.140625" style="12"/>
    <col min="2595" max="2595" width="6.5703125" style="12" customWidth="1"/>
    <col min="2596" max="2596" width="4.42578125" style="12" bestFit="1" customWidth="1"/>
    <col min="2597" max="2598" width="3.28515625" style="12" bestFit="1" customWidth="1"/>
    <col min="2599" max="2599" width="4.85546875" style="12" customWidth="1"/>
    <col min="2600" max="2600" width="6.5703125" style="12" customWidth="1"/>
    <col min="2601" max="2601" width="5.85546875" style="12" customWidth="1"/>
    <col min="2602" max="2602" width="7.5703125" style="12" customWidth="1"/>
    <col min="2603" max="2603" width="6" style="12" customWidth="1"/>
    <col min="2604" max="2604" width="4.85546875" style="12" customWidth="1"/>
    <col min="2605" max="2605" width="4.85546875" style="12" bestFit="1" customWidth="1"/>
    <col min="2606" max="2606" width="5.28515625" style="12" bestFit="1" customWidth="1"/>
    <col min="2607" max="2607" width="5.28515625" style="12" customWidth="1"/>
    <col min="2608" max="2609" width="9.140625" style="12"/>
    <col min="2610" max="2610" width="6.5703125" style="12" customWidth="1"/>
    <col min="2611" max="2611" width="4.42578125" style="12" bestFit="1" customWidth="1"/>
    <col min="2612" max="2613" width="3.28515625" style="12" bestFit="1" customWidth="1"/>
    <col min="2614" max="2614" width="4.85546875" style="12" customWidth="1"/>
    <col min="2615" max="2615" width="6.5703125" style="12" customWidth="1"/>
    <col min="2616" max="2616" width="5.85546875" style="12" customWidth="1"/>
    <col min="2617" max="2617" width="7.5703125" style="12" customWidth="1"/>
    <col min="2618" max="2618" width="6" style="12" customWidth="1"/>
    <col min="2619" max="2619" width="4.85546875" style="12" customWidth="1"/>
    <col min="2620" max="2620" width="4.85546875" style="12" bestFit="1" customWidth="1"/>
    <col min="2621" max="2621" width="5.28515625" style="12" bestFit="1" customWidth="1"/>
    <col min="2622" max="2622" width="5.28515625" style="12" customWidth="1"/>
    <col min="2623" max="2624" width="9.140625" style="12"/>
    <col min="2625" max="2625" width="6.5703125" style="12" customWidth="1"/>
    <col min="2626" max="2626" width="4.42578125" style="12" bestFit="1" customWidth="1"/>
    <col min="2627" max="2628" width="3.28515625" style="12" bestFit="1" customWidth="1"/>
    <col min="2629" max="2629" width="4.85546875" style="12" customWidth="1"/>
    <col min="2630" max="2630" width="6.5703125" style="12" customWidth="1"/>
    <col min="2631" max="2631" width="5.85546875" style="12" customWidth="1"/>
    <col min="2632" max="2632" width="7.5703125" style="12" customWidth="1"/>
    <col min="2633" max="2633" width="6" style="12" customWidth="1"/>
    <col min="2634" max="2634" width="4.85546875" style="12" customWidth="1"/>
    <col min="2635" max="2635" width="4.85546875" style="12" bestFit="1" customWidth="1"/>
    <col min="2636" max="2636" width="5.28515625" style="12" bestFit="1" customWidth="1"/>
    <col min="2637" max="2637" width="5.28515625" style="12" customWidth="1"/>
    <col min="2638" max="2709" width="9.140625" style="12"/>
    <col min="2710" max="2710" width="6.5703125" style="12" customWidth="1"/>
    <col min="2711" max="2711" width="4.42578125" style="12" bestFit="1" customWidth="1"/>
    <col min="2712" max="2713" width="3.28515625" style="12" bestFit="1" customWidth="1"/>
    <col min="2714" max="2714" width="4.85546875" style="12" customWidth="1"/>
    <col min="2715" max="2715" width="6.5703125" style="12" customWidth="1"/>
    <col min="2716" max="2716" width="5.85546875" style="12" customWidth="1"/>
    <col min="2717" max="2717" width="7.5703125" style="12" customWidth="1"/>
    <col min="2718" max="2718" width="6" style="12" customWidth="1"/>
    <col min="2719" max="2719" width="4.85546875" style="12" customWidth="1"/>
    <col min="2720" max="2720" width="4.85546875" style="12" bestFit="1" customWidth="1"/>
    <col min="2721" max="2721" width="5.28515625" style="12" bestFit="1" customWidth="1"/>
    <col min="2722" max="2722" width="6.28515625" style="12" customWidth="1"/>
    <col min="2723" max="2727" width="8.7109375" style="12" customWidth="1"/>
    <col min="2728" max="2728" width="6" style="12" customWidth="1"/>
    <col min="2729" max="2729" width="9.140625" style="12"/>
    <col min="2730" max="2730" width="24.140625" style="12" bestFit="1" customWidth="1"/>
    <col min="2731" max="2731" width="6.5703125" style="12" customWidth="1"/>
    <col min="2732" max="2732" width="4.42578125" style="12" bestFit="1" customWidth="1"/>
    <col min="2733" max="2734" width="3.28515625" style="12" bestFit="1" customWidth="1"/>
    <col min="2735" max="2735" width="4.85546875" style="12" customWidth="1"/>
    <col min="2736" max="2736" width="6.5703125" style="12" customWidth="1"/>
    <col min="2737" max="2737" width="5.85546875" style="12" customWidth="1"/>
    <col min="2738" max="2738" width="7.5703125" style="12" customWidth="1"/>
    <col min="2739" max="2739" width="6" style="12" customWidth="1"/>
    <col min="2740" max="2740" width="4.85546875" style="12" customWidth="1"/>
    <col min="2741" max="2741" width="4.85546875" style="12" bestFit="1" customWidth="1"/>
    <col min="2742" max="2742" width="5.28515625" style="12" bestFit="1" customWidth="1"/>
    <col min="2743" max="2743" width="5.28515625" style="12" customWidth="1"/>
    <col min="2744" max="2745" width="9.140625" style="12"/>
    <col min="2746" max="2746" width="6.5703125" style="12" customWidth="1"/>
    <col min="2747" max="2747" width="4.42578125" style="12" bestFit="1" customWidth="1"/>
    <col min="2748" max="2749" width="3.28515625" style="12" bestFit="1" customWidth="1"/>
    <col min="2750" max="2750" width="4.85546875" style="12" customWidth="1"/>
    <col min="2751" max="2751" width="6.5703125" style="12" customWidth="1"/>
    <col min="2752" max="2752" width="5.85546875" style="12" customWidth="1"/>
    <col min="2753" max="2753" width="7.5703125" style="12" customWidth="1"/>
    <col min="2754" max="2754" width="6" style="12" customWidth="1"/>
    <col min="2755" max="2755" width="4.85546875" style="12" customWidth="1"/>
    <col min="2756" max="2756" width="4.85546875" style="12" bestFit="1" customWidth="1"/>
    <col min="2757" max="2757" width="5.28515625" style="12" bestFit="1" customWidth="1"/>
    <col min="2758" max="2758" width="5.28515625" style="12" customWidth="1"/>
    <col min="2759" max="2760" width="9.140625" style="12"/>
    <col min="2761" max="2761" width="6.5703125" style="12" customWidth="1"/>
    <col min="2762" max="2762" width="4.42578125" style="12" bestFit="1" customWidth="1"/>
    <col min="2763" max="2764" width="3.28515625" style="12" bestFit="1" customWidth="1"/>
    <col min="2765" max="2765" width="4.85546875" style="12" customWidth="1"/>
    <col min="2766" max="2766" width="6.5703125" style="12" customWidth="1"/>
    <col min="2767" max="2767" width="5.85546875" style="12" customWidth="1"/>
    <col min="2768" max="2768" width="7.5703125" style="12" customWidth="1"/>
    <col min="2769" max="2769" width="6" style="12" customWidth="1"/>
    <col min="2770" max="2770" width="4.85546875" style="12" customWidth="1"/>
    <col min="2771" max="2771" width="4.85546875" style="12" bestFit="1" customWidth="1"/>
    <col min="2772" max="2772" width="5.28515625" style="12" bestFit="1" customWidth="1"/>
    <col min="2773" max="2773" width="5.28515625" style="12" customWidth="1"/>
    <col min="2774" max="2775" width="9.140625" style="12"/>
    <col min="2776" max="2776" width="6.5703125" style="12" customWidth="1"/>
    <col min="2777" max="2777" width="4.42578125" style="12" bestFit="1" customWidth="1"/>
    <col min="2778" max="2779" width="3.28515625" style="12" bestFit="1" customWidth="1"/>
    <col min="2780" max="2780" width="4.85546875" style="12" customWidth="1"/>
    <col min="2781" max="2781" width="6.5703125" style="12" customWidth="1"/>
    <col min="2782" max="2782" width="5.85546875" style="12" customWidth="1"/>
    <col min="2783" max="2783" width="7.5703125" style="12" customWidth="1"/>
    <col min="2784" max="2784" width="6" style="12" customWidth="1"/>
    <col min="2785" max="2785" width="4.85546875" style="12" customWidth="1"/>
    <col min="2786" max="2786" width="4.85546875" style="12" bestFit="1" customWidth="1"/>
    <col min="2787" max="2787" width="5.28515625" style="12" bestFit="1" customWidth="1"/>
    <col min="2788" max="2788" width="5.28515625" style="12" customWidth="1"/>
    <col min="2789" max="2790" width="9.140625" style="12"/>
    <col min="2791" max="2791" width="6.5703125" style="12" customWidth="1"/>
    <col min="2792" max="2792" width="4.42578125" style="12" bestFit="1" customWidth="1"/>
    <col min="2793" max="2794" width="3.28515625" style="12" bestFit="1" customWidth="1"/>
    <col min="2795" max="2795" width="4.85546875" style="12" customWidth="1"/>
    <col min="2796" max="2796" width="6.5703125" style="12" customWidth="1"/>
    <col min="2797" max="2797" width="5.85546875" style="12" customWidth="1"/>
    <col min="2798" max="2798" width="7.5703125" style="12" customWidth="1"/>
    <col min="2799" max="2799" width="6" style="12" customWidth="1"/>
    <col min="2800" max="2800" width="4.85546875" style="12" customWidth="1"/>
    <col min="2801" max="2801" width="4.85546875" style="12" bestFit="1" customWidth="1"/>
    <col min="2802" max="2802" width="5.28515625" style="12" bestFit="1" customWidth="1"/>
    <col min="2803" max="2803" width="5.28515625" style="12" customWidth="1"/>
    <col min="2804" max="2805" width="9.140625" style="12"/>
    <col min="2806" max="2806" width="6.5703125" style="12" customWidth="1"/>
    <col min="2807" max="2807" width="4.42578125" style="12" bestFit="1" customWidth="1"/>
    <col min="2808" max="2809" width="3.28515625" style="12" bestFit="1" customWidth="1"/>
    <col min="2810" max="2810" width="4.85546875" style="12" customWidth="1"/>
    <col min="2811" max="2811" width="6.5703125" style="12" customWidth="1"/>
    <col min="2812" max="2812" width="5.85546875" style="12" customWidth="1"/>
    <col min="2813" max="2813" width="7.5703125" style="12" customWidth="1"/>
    <col min="2814" max="2814" width="6" style="12" customWidth="1"/>
    <col min="2815" max="2815" width="4.85546875" style="12" customWidth="1"/>
    <col min="2816" max="2816" width="4.85546875" style="12" bestFit="1" customWidth="1"/>
    <col min="2817" max="2817" width="5.28515625" style="12" bestFit="1" customWidth="1"/>
    <col min="2818" max="2818" width="5.28515625" style="12" customWidth="1"/>
    <col min="2819" max="2820" width="9.140625" style="12"/>
    <col min="2821" max="2821" width="6.5703125" style="12" customWidth="1"/>
    <col min="2822" max="2822" width="4.42578125" style="12" bestFit="1" customWidth="1"/>
    <col min="2823" max="2824" width="3.28515625" style="12" bestFit="1" customWidth="1"/>
    <col min="2825" max="2825" width="4.85546875" style="12" customWidth="1"/>
    <col min="2826" max="2826" width="6.5703125" style="12" customWidth="1"/>
    <col min="2827" max="2827" width="5.85546875" style="12" customWidth="1"/>
    <col min="2828" max="2828" width="7.5703125" style="12" customWidth="1"/>
    <col min="2829" max="2829" width="6" style="12" customWidth="1"/>
    <col min="2830" max="2830" width="4.85546875" style="12" customWidth="1"/>
    <col min="2831" max="2831" width="4.85546875" style="12" bestFit="1" customWidth="1"/>
    <col min="2832" max="2832" width="5.28515625" style="12" bestFit="1" customWidth="1"/>
    <col min="2833" max="2833" width="5.28515625" style="12" customWidth="1"/>
    <col min="2834" max="2835" width="9.140625" style="12"/>
    <col min="2836" max="2836" width="6.5703125" style="12" customWidth="1"/>
    <col min="2837" max="2837" width="4.42578125" style="12" bestFit="1" customWidth="1"/>
    <col min="2838" max="2839" width="3.28515625" style="12" bestFit="1" customWidth="1"/>
    <col min="2840" max="2840" width="4.85546875" style="12" customWidth="1"/>
    <col min="2841" max="2841" width="6.5703125" style="12" customWidth="1"/>
    <col min="2842" max="2842" width="5.85546875" style="12" customWidth="1"/>
    <col min="2843" max="2843" width="7.5703125" style="12" customWidth="1"/>
    <col min="2844" max="2844" width="6" style="12" customWidth="1"/>
    <col min="2845" max="2845" width="4.85546875" style="12" customWidth="1"/>
    <col min="2846" max="2846" width="4.85546875" style="12" bestFit="1" customWidth="1"/>
    <col min="2847" max="2847" width="5.28515625" style="12" bestFit="1" customWidth="1"/>
    <col min="2848" max="2848" width="5.28515625" style="12" customWidth="1"/>
    <col min="2849" max="2850" width="9.140625" style="12"/>
    <col min="2851" max="2851" width="6.5703125" style="12" customWidth="1"/>
    <col min="2852" max="2852" width="4.42578125" style="12" bestFit="1" customWidth="1"/>
    <col min="2853" max="2854" width="3.28515625" style="12" bestFit="1" customWidth="1"/>
    <col min="2855" max="2855" width="4.85546875" style="12" customWidth="1"/>
    <col min="2856" max="2856" width="6.5703125" style="12" customWidth="1"/>
    <col min="2857" max="2857" width="5.85546875" style="12" customWidth="1"/>
    <col min="2858" max="2858" width="7.5703125" style="12" customWidth="1"/>
    <col min="2859" max="2859" width="6" style="12" customWidth="1"/>
    <col min="2860" max="2860" width="4.85546875" style="12" customWidth="1"/>
    <col min="2861" max="2861" width="4.85546875" style="12" bestFit="1" customWidth="1"/>
    <col min="2862" max="2862" width="5.28515625" style="12" bestFit="1" customWidth="1"/>
    <col min="2863" max="2863" width="5.28515625" style="12" customWidth="1"/>
    <col min="2864" max="2865" width="9.140625" style="12"/>
    <col min="2866" max="2866" width="6.5703125" style="12" customWidth="1"/>
    <col min="2867" max="2867" width="4.42578125" style="12" bestFit="1" customWidth="1"/>
    <col min="2868" max="2869" width="3.28515625" style="12" bestFit="1" customWidth="1"/>
    <col min="2870" max="2870" width="4.85546875" style="12" customWidth="1"/>
    <col min="2871" max="2871" width="6.5703125" style="12" customWidth="1"/>
    <col min="2872" max="2872" width="5.85546875" style="12" customWidth="1"/>
    <col min="2873" max="2873" width="7.5703125" style="12" customWidth="1"/>
    <col min="2874" max="2874" width="6" style="12" customWidth="1"/>
    <col min="2875" max="2875" width="4.85546875" style="12" customWidth="1"/>
    <col min="2876" max="2876" width="4.85546875" style="12" bestFit="1" customWidth="1"/>
    <col min="2877" max="2877" width="5.28515625" style="12" bestFit="1" customWidth="1"/>
    <col min="2878" max="2878" width="5.28515625" style="12" customWidth="1"/>
    <col min="2879" max="2880" width="9.140625" style="12"/>
    <col min="2881" max="2881" width="6.5703125" style="12" customWidth="1"/>
    <col min="2882" max="2882" width="4.42578125" style="12" bestFit="1" customWidth="1"/>
    <col min="2883" max="2884" width="3.28515625" style="12" bestFit="1" customWidth="1"/>
    <col min="2885" max="2885" width="4.85546875" style="12" customWidth="1"/>
    <col min="2886" max="2886" width="6.5703125" style="12" customWidth="1"/>
    <col min="2887" max="2887" width="5.85546875" style="12" customWidth="1"/>
    <col min="2888" max="2888" width="7.5703125" style="12" customWidth="1"/>
    <col min="2889" max="2889" width="6" style="12" customWidth="1"/>
    <col min="2890" max="2890" width="4.85546875" style="12" customWidth="1"/>
    <col min="2891" max="2891" width="4.85546875" style="12" bestFit="1" customWidth="1"/>
    <col min="2892" max="2892" width="5.28515625" style="12" bestFit="1" customWidth="1"/>
    <col min="2893" max="2893" width="5.28515625" style="12" customWidth="1"/>
    <col min="2894" max="2965" width="9.140625" style="12"/>
    <col min="2966" max="2966" width="6.5703125" style="12" customWidth="1"/>
    <col min="2967" max="2967" width="4.42578125" style="12" bestFit="1" customWidth="1"/>
    <col min="2968" max="2969" width="3.28515625" style="12" bestFit="1" customWidth="1"/>
    <col min="2970" max="2970" width="4.85546875" style="12" customWidth="1"/>
    <col min="2971" max="2971" width="6.5703125" style="12" customWidth="1"/>
    <col min="2972" max="2972" width="5.85546875" style="12" customWidth="1"/>
    <col min="2973" max="2973" width="7.5703125" style="12" customWidth="1"/>
    <col min="2974" max="2974" width="6" style="12" customWidth="1"/>
    <col min="2975" max="2975" width="4.85546875" style="12" customWidth="1"/>
    <col min="2976" max="2976" width="4.85546875" style="12" bestFit="1" customWidth="1"/>
    <col min="2977" max="2977" width="5.28515625" style="12" bestFit="1" customWidth="1"/>
    <col min="2978" max="2978" width="6.28515625" style="12" customWidth="1"/>
    <col min="2979" max="2983" width="8.7109375" style="12" customWidth="1"/>
    <col min="2984" max="2984" width="6" style="12" customWidth="1"/>
    <col min="2985" max="2985" width="9.140625" style="12"/>
    <col min="2986" max="2986" width="24.140625" style="12" bestFit="1" customWidth="1"/>
    <col min="2987" max="2987" width="6.5703125" style="12" customWidth="1"/>
    <col min="2988" max="2988" width="4.42578125" style="12" bestFit="1" customWidth="1"/>
    <col min="2989" max="2990" width="3.28515625" style="12" bestFit="1" customWidth="1"/>
    <col min="2991" max="2991" width="4.85546875" style="12" customWidth="1"/>
    <col min="2992" max="2992" width="6.5703125" style="12" customWidth="1"/>
    <col min="2993" max="2993" width="5.85546875" style="12" customWidth="1"/>
    <col min="2994" max="2994" width="7.5703125" style="12" customWidth="1"/>
    <col min="2995" max="2995" width="6" style="12" customWidth="1"/>
    <col min="2996" max="2996" width="4.85546875" style="12" customWidth="1"/>
    <col min="2997" max="2997" width="4.85546875" style="12" bestFit="1" customWidth="1"/>
    <col min="2998" max="2998" width="5.28515625" style="12" bestFit="1" customWidth="1"/>
    <col min="2999" max="2999" width="5.28515625" style="12" customWidth="1"/>
    <col min="3000" max="3001" width="9.140625" style="12"/>
    <col min="3002" max="3002" width="6.5703125" style="12" customWidth="1"/>
    <col min="3003" max="3003" width="4.42578125" style="12" bestFit="1" customWidth="1"/>
    <col min="3004" max="3005" width="3.28515625" style="12" bestFit="1" customWidth="1"/>
    <col min="3006" max="3006" width="4.85546875" style="12" customWidth="1"/>
    <col min="3007" max="3007" width="6.5703125" style="12" customWidth="1"/>
    <col min="3008" max="3008" width="5.85546875" style="12" customWidth="1"/>
    <col min="3009" max="3009" width="7.5703125" style="12" customWidth="1"/>
    <col min="3010" max="3010" width="6" style="12" customWidth="1"/>
    <col min="3011" max="3011" width="4.85546875" style="12" customWidth="1"/>
    <col min="3012" max="3012" width="4.85546875" style="12" bestFit="1" customWidth="1"/>
    <col min="3013" max="3013" width="5.28515625" style="12" bestFit="1" customWidth="1"/>
    <col min="3014" max="3014" width="5.28515625" style="12" customWidth="1"/>
    <col min="3015" max="3016" width="9.140625" style="12"/>
    <col min="3017" max="3017" width="6.5703125" style="12" customWidth="1"/>
    <col min="3018" max="3018" width="4.42578125" style="12" bestFit="1" customWidth="1"/>
    <col min="3019" max="3020" width="3.28515625" style="12" bestFit="1" customWidth="1"/>
    <col min="3021" max="3021" width="4.85546875" style="12" customWidth="1"/>
    <col min="3022" max="3022" width="6.5703125" style="12" customWidth="1"/>
    <col min="3023" max="3023" width="5.85546875" style="12" customWidth="1"/>
    <col min="3024" max="3024" width="7.5703125" style="12" customWidth="1"/>
    <col min="3025" max="3025" width="6" style="12" customWidth="1"/>
    <col min="3026" max="3026" width="4.85546875" style="12" customWidth="1"/>
    <col min="3027" max="3027" width="4.85546875" style="12" bestFit="1" customWidth="1"/>
    <col min="3028" max="3028" width="5.28515625" style="12" bestFit="1" customWidth="1"/>
    <col min="3029" max="3029" width="5.28515625" style="12" customWidth="1"/>
    <col min="3030" max="3031" width="9.140625" style="12"/>
    <col min="3032" max="3032" width="6.5703125" style="12" customWidth="1"/>
    <col min="3033" max="3033" width="4.42578125" style="12" bestFit="1" customWidth="1"/>
    <col min="3034" max="3035" width="3.28515625" style="12" bestFit="1" customWidth="1"/>
    <col min="3036" max="3036" width="4.85546875" style="12" customWidth="1"/>
    <col min="3037" max="3037" width="6.5703125" style="12" customWidth="1"/>
    <col min="3038" max="3038" width="5.85546875" style="12" customWidth="1"/>
    <col min="3039" max="3039" width="7.5703125" style="12" customWidth="1"/>
    <col min="3040" max="3040" width="6" style="12" customWidth="1"/>
    <col min="3041" max="3041" width="4.85546875" style="12" customWidth="1"/>
    <col min="3042" max="3042" width="4.85546875" style="12" bestFit="1" customWidth="1"/>
    <col min="3043" max="3043" width="5.28515625" style="12" bestFit="1" customWidth="1"/>
    <col min="3044" max="3044" width="5.28515625" style="12" customWidth="1"/>
    <col min="3045" max="3046" width="9.140625" style="12"/>
    <col min="3047" max="3047" width="6.5703125" style="12" customWidth="1"/>
    <col min="3048" max="3048" width="4.42578125" style="12" bestFit="1" customWidth="1"/>
    <col min="3049" max="3050" width="3.28515625" style="12" bestFit="1" customWidth="1"/>
    <col min="3051" max="3051" width="4.85546875" style="12" customWidth="1"/>
    <col min="3052" max="3052" width="6.5703125" style="12" customWidth="1"/>
    <col min="3053" max="3053" width="5.85546875" style="12" customWidth="1"/>
    <col min="3054" max="3054" width="7.5703125" style="12" customWidth="1"/>
    <col min="3055" max="3055" width="6" style="12" customWidth="1"/>
    <col min="3056" max="3056" width="4.85546875" style="12" customWidth="1"/>
    <col min="3057" max="3057" width="4.85546875" style="12" bestFit="1" customWidth="1"/>
    <col min="3058" max="3058" width="5.28515625" style="12" bestFit="1" customWidth="1"/>
    <col min="3059" max="3059" width="5.28515625" style="12" customWidth="1"/>
    <col min="3060" max="3061" width="9.140625" style="12"/>
    <col min="3062" max="3062" width="6.5703125" style="12" customWidth="1"/>
    <col min="3063" max="3063" width="4.42578125" style="12" bestFit="1" customWidth="1"/>
    <col min="3064" max="3065" width="3.28515625" style="12" bestFit="1" customWidth="1"/>
    <col min="3066" max="3066" width="4.85546875" style="12" customWidth="1"/>
    <col min="3067" max="3067" width="6.5703125" style="12" customWidth="1"/>
    <col min="3068" max="3068" width="5.85546875" style="12" customWidth="1"/>
    <col min="3069" max="3069" width="7.5703125" style="12" customWidth="1"/>
    <col min="3070" max="3070" width="6" style="12" customWidth="1"/>
    <col min="3071" max="3071" width="4.85546875" style="12" customWidth="1"/>
    <col min="3072" max="3072" width="4.85546875" style="12" bestFit="1" customWidth="1"/>
    <col min="3073" max="3073" width="5.28515625" style="12" bestFit="1" customWidth="1"/>
    <col min="3074" max="3074" width="5.28515625" style="12" customWidth="1"/>
    <col min="3075" max="3076" width="9.140625" style="12"/>
    <col min="3077" max="3077" width="6.5703125" style="12" customWidth="1"/>
    <col min="3078" max="3078" width="4.42578125" style="12" bestFit="1" customWidth="1"/>
    <col min="3079" max="3080" width="3.28515625" style="12" bestFit="1" customWidth="1"/>
    <col min="3081" max="3081" width="4.85546875" style="12" customWidth="1"/>
    <col min="3082" max="3082" width="6.5703125" style="12" customWidth="1"/>
    <col min="3083" max="3083" width="5.85546875" style="12" customWidth="1"/>
    <col min="3084" max="3084" width="7.5703125" style="12" customWidth="1"/>
    <col min="3085" max="3085" width="6" style="12" customWidth="1"/>
    <col min="3086" max="3086" width="4.85546875" style="12" customWidth="1"/>
    <col min="3087" max="3087" width="4.85546875" style="12" bestFit="1" customWidth="1"/>
    <col min="3088" max="3088" width="5.28515625" style="12" bestFit="1" customWidth="1"/>
    <col min="3089" max="3089" width="5.28515625" style="12" customWidth="1"/>
    <col min="3090" max="3091" width="9.140625" style="12"/>
    <col min="3092" max="3092" width="6.5703125" style="12" customWidth="1"/>
    <col min="3093" max="3093" width="4.42578125" style="12" bestFit="1" customWidth="1"/>
    <col min="3094" max="3095" width="3.28515625" style="12" bestFit="1" customWidth="1"/>
    <col min="3096" max="3096" width="4.85546875" style="12" customWidth="1"/>
    <col min="3097" max="3097" width="6.5703125" style="12" customWidth="1"/>
    <col min="3098" max="3098" width="5.85546875" style="12" customWidth="1"/>
    <col min="3099" max="3099" width="7.5703125" style="12" customWidth="1"/>
    <col min="3100" max="3100" width="6" style="12" customWidth="1"/>
    <col min="3101" max="3101" width="4.85546875" style="12" customWidth="1"/>
    <col min="3102" max="3102" width="4.85546875" style="12" bestFit="1" customWidth="1"/>
    <col min="3103" max="3103" width="5.28515625" style="12" bestFit="1" customWidth="1"/>
    <col min="3104" max="3104" width="5.28515625" style="12" customWidth="1"/>
    <col min="3105" max="3106" width="9.140625" style="12"/>
    <col min="3107" max="3107" width="6.5703125" style="12" customWidth="1"/>
    <col min="3108" max="3108" width="4.42578125" style="12" bestFit="1" customWidth="1"/>
    <col min="3109" max="3110" width="3.28515625" style="12" bestFit="1" customWidth="1"/>
    <col min="3111" max="3111" width="4.85546875" style="12" customWidth="1"/>
    <col min="3112" max="3112" width="6.5703125" style="12" customWidth="1"/>
    <col min="3113" max="3113" width="5.85546875" style="12" customWidth="1"/>
    <col min="3114" max="3114" width="7.5703125" style="12" customWidth="1"/>
    <col min="3115" max="3115" width="6" style="12" customWidth="1"/>
    <col min="3116" max="3116" width="4.85546875" style="12" customWidth="1"/>
    <col min="3117" max="3117" width="4.85546875" style="12" bestFit="1" customWidth="1"/>
    <col min="3118" max="3118" width="5.28515625" style="12" bestFit="1" customWidth="1"/>
    <col min="3119" max="3119" width="5.28515625" style="12" customWidth="1"/>
    <col min="3120" max="3121" width="9.140625" style="12"/>
    <col min="3122" max="3122" width="6.5703125" style="12" customWidth="1"/>
    <col min="3123" max="3123" width="4.42578125" style="12" bestFit="1" customWidth="1"/>
    <col min="3124" max="3125" width="3.28515625" style="12" bestFit="1" customWidth="1"/>
    <col min="3126" max="3126" width="4.85546875" style="12" customWidth="1"/>
    <col min="3127" max="3127" width="6.5703125" style="12" customWidth="1"/>
    <col min="3128" max="3128" width="5.85546875" style="12" customWidth="1"/>
    <col min="3129" max="3129" width="7.5703125" style="12" customWidth="1"/>
    <col min="3130" max="3130" width="6" style="12" customWidth="1"/>
    <col min="3131" max="3131" width="4.85546875" style="12" customWidth="1"/>
    <col min="3132" max="3132" width="4.85546875" style="12" bestFit="1" customWidth="1"/>
    <col min="3133" max="3133" width="5.28515625" style="12" bestFit="1" customWidth="1"/>
    <col min="3134" max="3134" width="5.28515625" style="12" customWidth="1"/>
    <col min="3135" max="3136" width="9.140625" style="12"/>
    <col min="3137" max="3137" width="6.5703125" style="12" customWidth="1"/>
    <col min="3138" max="3138" width="4.42578125" style="12" bestFit="1" customWidth="1"/>
    <col min="3139" max="3140" width="3.28515625" style="12" bestFit="1" customWidth="1"/>
    <col min="3141" max="3141" width="4.85546875" style="12" customWidth="1"/>
    <col min="3142" max="3142" width="6.5703125" style="12" customWidth="1"/>
    <col min="3143" max="3143" width="5.85546875" style="12" customWidth="1"/>
    <col min="3144" max="3144" width="7.5703125" style="12" customWidth="1"/>
    <col min="3145" max="3145" width="6" style="12" customWidth="1"/>
    <col min="3146" max="3146" width="4.85546875" style="12" customWidth="1"/>
    <col min="3147" max="3147" width="4.85546875" style="12" bestFit="1" customWidth="1"/>
    <col min="3148" max="3148" width="5.28515625" style="12" bestFit="1" customWidth="1"/>
    <col min="3149" max="3149" width="5.28515625" style="12" customWidth="1"/>
    <col min="3150" max="3221" width="9.140625" style="12"/>
    <col min="3222" max="3222" width="6.5703125" style="12" customWidth="1"/>
    <col min="3223" max="3223" width="4.42578125" style="12" bestFit="1" customWidth="1"/>
    <col min="3224" max="3225" width="3.28515625" style="12" bestFit="1" customWidth="1"/>
    <col min="3226" max="3226" width="4.85546875" style="12" customWidth="1"/>
    <col min="3227" max="3227" width="6.5703125" style="12" customWidth="1"/>
    <col min="3228" max="3228" width="5.85546875" style="12" customWidth="1"/>
    <col min="3229" max="3229" width="7.5703125" style="12" customWidth="1"/>
    <col min="3230" max="3230" width="6" style="12" customWidth="1"/>
    <col min="3231" max="3231" width="4.85546875" style="12" customWidth="1"/>
    <col min="3232" max="3232" width="4.85546875" style="12" bestFit="1" customWidth="1"/>
    <col min="3233" max="3233" width="5.28515625" style="12" bestFit="1" customWidth="1"/>
    <col min="3234" max="3234" width="6.28515625" style="12" customWidth="1"/>
    <col min="3235" max="3239" width="8.7109375" style="12" customWidth="1"/>
    <col min="3240" max="3240" width="6" style="12" customWidth="1"/>
    <col min="3241" max="3241" width="9.140625" style="12"/>
    <col min="3242" max="3242" width="24.140625" style="12" bestFit="1" customWidth="1"/>
    <col min="3243" max="3243" width="6.5703125" style="12" customWidth="1"/>
    <col min="3244" max="3244" width="4.42578125" style="12" bestFit="1" customWidth="1"/>
    <col min="3245" max="3246" width="3.28515625" style="12" bestFit="1" customWidth="1"/>
    <col min="3247" max="3247" width="4.85546875" style="12" customWidth="1"/>
    <col min="3248" max="3248" width="6.5703125" style="12" customWidth="1"/>
    <col min="3249" max="3249" width="5.85546875" style="12" customWidth="1"/>
    <col min="3250" max="3250" width="7.5703125" style="12" customWidth="1"/>
    <col min="3251" max="3251" width="6" style="12" customWidth="1"/>
    <col min="3252" max="3252" width="4.85546875" style="12" customWidth="1"/>
    <col min="3253" max="3253" width="4.85546875" style="12" bestFit="1" customWidth="1"/>
    <col min="3254" max="3254" width="5.28515625" style="12" bestFit="1" customWidth="1"/>
    <col min="3255" max="3255" width="5.28515625" style="12" customWidth="1"/>
    <col min="3256" max="3257" width="9.140625" style="12"/>
    <col min="3258" max="3258" width="6.5703125" style="12" customWidth="1"/>
    <col min="3259" max="3259" width="4.42578125" style="12" bestFit="1" customWidth="1"/>
    <col min="3260" max="3261" width="3.28515625" style="12" bestFit="1" customWidth="1"/>
    <col min="3262" max="3262" width="4.85546875" style="12" customWidth="1"/>
    <col min="3263" max="3263" width="6.5703125" style="12" customWidth="1"/>
    <col min="3264" max="3264" width="5.85546875" style="12" customWidth="1"/>
    <col min="3265" max="3265" width="7.5703125" style="12" customWidth="1"/>
    <col min="3266" max="3266" width="6" style="12" customWidth="1"/>
    <col min="3267" max="3267" width="4.85546875" style="12" customWidth="1"/>
    <col min="3268" max="3268" width="4.85546875" style="12" bestFit="1" customWidth="1"/>
    <col min="3269" max="3269" width="5.28515625" style="12" bestFit="1" customWidth="1"/>
    <col min="3270" max="3270" width="5.28515625" style="12" customWidth="1"/>
    <col min="3271" max="3272" width="9.140625" style="12"/>
    <col min="3273" max="3273" width="6.5703125" style="12" customWidth="1"/>
    <col min="3274" max="3274" width="4.42578125" style="12" bestFit="1" customWidth="1"/>
    <col min="3275" max="3276" width="3.28515625" style="12" bestFit="1" customWidth="1"/>
    <col min="3277" max="3277" width="4.85546875" style="12" customWidth="1"/>
    <col min="3278" max="3278" width="6.5703125" style="12" customWidth="1"/>
    <col min="3279" max="3279" width="5.85546875" style="12" customWidth="1"/>
    <col min="3280" max="3280" width="7.5703125" style="12" customWidth="1"/>
    <col min="3281" max="3281" width="6" style="12" customWidth="1"/>
    <col min="3282" max="3282" width="4.85546875" style="12" customWidth="1"/>
    <col min="3283" max="3283" width="4.85546875" style="12" bestFit="1" customWidth="1"/>
    <col min="3284" max="3284" width="5.28515625" style="12" bestFit="1" customWidth="1"/>
    <col min="3285" max="3285" width="5.28515625" style="12" customWidth="1"/>
    <col min="3286" max="3287" width="9.140625" style="12"/>
    <col min="3288" max="3288" width="6.5703125" style="12" customWidth="1"/>
    <col min="3289" max="3289" width="4.42578125" style="12" bestFit="1" customWidth="1"/>
    <col min="3290" max="3291" width="3.28515625" style="12" bestFit="1" customWidth="1"/>
    <col min="3292" max="3292" width="4.85546875" style="12" customWidth="1"/>
    <col min="3293" max="3293" width="6.5703125" style="12" customWidth="1"/>
    <col min="3294" max="3294" width="5.85546875" style="12" customWidth="1"/>
    <col min="3295" max="3295" width="7.5703125" style="12" customWidth="1"/>
    <col min="3296" max="3296" width="6" style="12" customWidth="1"/>
    <col min="3297" max="3297" width="4.85546875" style="12" customWidth="1"/>
    <col min="3298" max="3298" width="4.85546875" style="12" bestFit="1" customWidth="1"/>
    <col min="3299" max="3299" width="5.28515625" style="12" bestFit="1" customWidth="1"/>
    <col min="3300" max="3300" width="5.28515625" style="12" customWidth="1"/>
    <col min="3301" max="3302" width="9.140625" style="12"/>
    <col min="3303" max="3303" width="6.5703125" style="12" customWidth="1"/>
    <col min="3304" max="3304" width="4.42578125" style="12" bestFit="1" customWidth="1"/>
    <col min="3305" max="3306" width="3.28515625" style="12" bestFit="1" customWidth="1"/>
    <col min="3307" max="3307" width="4.85546875" style="12" customWidth="1"/>
    <col min="3308" max="3308" width="6.5703125" style="12" customWidth="1"/>
    <col min="3309" max="3309" width="5.85546875" style="12" customWidth="1"/>
    <col min="3310" max="3310" width="7.5703125" style="12" customWidth="1"/>
    <col min="3311" max="3311" width="6" style="12" customWidth="1"/>
    <col min="3312" max="3312" width="4.85546875" style="12" customWidth="1"/>
    <col min="3313" max="3313" width="4.85546875" style="12" bestFit="1" customWidth="1"/>
    <col min="3314" max="3314" width="5.28515625" style="12" bestFit="1" customWidth="1"/>
    <col min="3315" max="3315" width="5.28515625" style="12" customWidth="1"/>
    <col min="3316" max="3317" width="9.140625" style="12"/>
    <col min="3318" max="3318" width="6.5703125" style="12" customWidth="1"/>
    <col min="3319" max="3319" width="4.42578125" style="12" bestFit="1" customWidth="1"/>
    <col min="3320" max="3321" width="3.28515625" style="12" bestFit="1" customWidth="1"/>
    <col min="3322" max="3322" width="4.85546875" style="12" customWidth="1"/>
    <col min="3323" max="3323" width="6.5703125" style="12" customWidth="1"/>
    <col min="3324" max="3324" width="5.85546875" style="12" customWidth="1"/>
    <col min="3325" max="3325" width="7.5703125" style="12" customWidth="1"/>
    <col min="3326" max="3326" width="6" style="12" customWidth="1"/>
    <col min="3327" max="3327" width="4.85546875" style="12" customWidth="1"/>
    <col min="3328" max="3328" width="4.85546875" style="12" bestFit="1" customWidth="1"/>
    <col min="3329" max="3329" width="5.28515625" style="12" bestFit="1" customWidth="1"/>
    <col min="3330" max="3330" width="5.28515625" style="12" customWidth="1"/>
    <col min="3331" max="3332" width="9.140625" style="12"/>
    <col min="3333" max="3333" width="6.5703125" style="12" customWidth="1"/>
    <col min="3334" max="3334" width="4.42578125" style="12" bestFit="1" customWidth="1"/>
    <col min="3335" max="3336" width="3.28515625" style="12" bestFit="1" customWidth="1"/>
    <col min="3337" max="3337" width="4.85546875" style="12" customWidth="1"/>
    <col min="3338" max="3338" width="6.5703125" style="12" customWidth="1"/>
    <col min="3339" max="3339" width="5.85546875" style="12" customWidth="1"/>
    <col min="3340" max="3340" width="7.5703125" style="12" customWidth="1"/>
    <col min="3341" max="3341" width="6" style="12" customWidth="1"/>
    <col min="3342" max="3342" width="4.85546875" style="12" customWidth="1"/>
    <col min="3343" max="3343" width="4.85546875" style="12" bestFit="1" customWidth="1"/>
    <col min="3344" max="3344" width="5.28515625" style="12" bestFit="1" customWidth="1"/>
    <col min="3345" max="3345" width="5.28515625" style="12" customWidth="1"/>
    <col min="3346" max="3347" width="9.140625" style="12"/>
    <col min="3348" max="3348" width="6.5703125" style="12" customWidth="1"/>
    <col min="3349" max="3349" width="4.42578125" style="12" bestFit="1" customWidth="1"/>
    <col min="3350" max="3351" width="3.28515625" style="12" bestFit="1" customWidth="1"/>
    <col min="3352" max="3352" width="4.85546875" style="12" customWidth="1"/>
    <col min="3353" max="3353" width="6.5703125" style="12" customWidth="1"/>
    <col min="3354" max="3354" width="5.85546875" style="12" customWidth="1"/>
    <col min="3355" max="3355" width="7.5703125" style="12" customWidth="1"/>
    <col min="3356" max="3356" width="6" style="12" customWidth="1"/>
    <col min="3357" max="3357" width="4.85546875" style="12" customWidth="1"/>
    <col min="3358" max="3358" width="4.85546875" style="12" bestFit="1" customWidth="1"/>
    <col min="3359" max="3359" width="5.28515625" style="12" bestFit="1" customWidth="1"/>
    <col min="3360" max="3360" width="5.28515625" style="12" customWidth="1"/>
    <col min="3361" max="3362" width="9.140625" style="12"/>
    <col min="3363" max="3363" width="6.5703125" style="12" customWidth="1"/>
    <col min="3364" max="3364" width="4.42578125" style="12" bestFit="1" customWidth="1"/>
    <col min="3365" max="3366" width="3.28515625" style="12" bestFit="1" customWidth="1"/>
    <col min="3367" max="3367" width="4.85546875" style="12" customWidth="1"/>
    <col min="3368" max="3368" width="6.5703125" style="12" customWidth="1"/>
    <col min="3369" max="3369" width="5.85546875" style="12" customWidth="1"/>
    <col min="3370" max="3370" width="7.5703125" style="12" customWidth="1"/>
    <col min="3371" max="3371" width="6" style="12" customWidth="1"/>
    <col min="3372" max="3372" width="4.85546875" style="12" customWidth="1"/>
    <col min="3373" max="3373" width="4.85546875" style="12" bestFit="1" customWidth="1"/>
    <col min="3374" max="3374" width="5.28515625" style="12" bestFit="1" customWidth="1"/>
    <col min="3375" max="3375" width="5.28515625" style="12" customWidth="1"/>
    <col min="3376" max="3377" width="9.140625" style="12"/>
    <col min="3378" max="3378" width="6.5703125" style="12" customWidth="1"/>
    <col min="3379" max="3379" width="4.42578125" style="12" bestFit="1" customWidth="1"/>
    <col min="3380" max="3381" width="3.28515625" style="12" bestFit="1" customWidth="1"/>
    <col min="3382" max="3382" width="4.85546875" style="12" customWidth="1"/>
    <col min="3383" max="3383" width="6.5703125" style="12" customWidth="1"/>
    <col min="3384" max="3384" width="5.85546875" style="12" customWidth="1"/>
    <col min="3385" max="3385" width="7.5703125" style="12" customWidth="1"/>
    <col min="3386" max="3386" width="6" style="12" customWidth="1"/>
    <col min="3387" max="3387" width="4.85546875" style="12" customWidth="1"/>
    <col min="3388" max="3388" width="4.85546875" style="12" bestFit="1" customWidth="1"/>
    <col min="3389" max="3389" width="5.28515625" style="12" bestFit="1" customWidth="1"/>
    <col min="3390" max="3390" width="5.28515625" style="12" customWidth="1"/>
    <col min="3391" max="3392" width="9.140625" style="12"/>
    <col min="3393" max="3393" width="6.5703125" style="12" customWidth="1"/>
    <col min="3394" max="3394" width="4.42578125" style="12" bestFit="1" customWidth="1"/>
    <col min="3395" max="3396" width="3.28515625" style="12" bestFit="1" customWidth="1"/>
    <col min="3397" max="3397" width="4.85546875" style="12" customWidth="1"/>
    <col min="3398" max="3398" width="6.5703125" style="12" customWidth="1"/>
    <col min="3399" max="3399" width="5.85546875" style="12" customWidth="1"/>
    <col min="3400" max="3400" width="7.5703125" style="12" customWidth="1"/>
    <col min="3401" max="3401" width="6" style="12" customWidth="1"/>
    <col min="3402" max="3402" width="4.85546875" style="12" customWidth="1"/>
    <col min="3403" max="3403" width="4.85546875" style="12" bestFit="1" customWidth="1"/>
    <col min="3404" max="3404" width="5.28515625" style="12" bestFit="1" customWidth="1"/>
    <col min="3405" max="3405" width="5.28515625" style="12" customWidth="1"/>
    <col min="3406" max="3477" width="9.140625" style="12"/>
    <col min="3478" max="3478" width="6.5703125" style="12" customWidth="1"/>
    <col min="3479" max="3479" width="4.42578125" style="12" bestFit="1" customWidth="1"/>
    <col min="3480" max="3481" width="3.28515625" style="12" bestFit="1" customWidth="1"/>
    <col min="3482" max="3482" width="4.85546875" style="12" customWidth="1"/>
    <col min="3483" max="3483" width="6.5703125" style="12" customWidth="1"/>
    <col min="3484" max="3484" width="5.85546875" style="12" customWidth="1"/>
    <col min="3485" max="3485" width="7.5703125" style="12" customWidth="1"/>
    <col min="3486" max="3486" width="6" style="12" customWidth="1"/>
    <col min="3487" max="3487" width="4.85546875" style="12" customWidth="1"/>
    <col min="3488" max="3488" width="4.85546875" style="12" bestFit="1" customWidth="1"/>
    <col min="3489" max="3489" width="5.28515625" style="12" bestFit="1" customWidth="1"/>
    <col min="3490" max="3490" width="6.28515625" style="12" customWidth="1"/>
    <col min="3491" max="3495" width="8.7109375" style="12" customWidth="1"/>
    <col min="3496" max="3496" width="6" style="12" customWidth="1"/>
    <col min="3497" max="3497" width="9.140625" style="12"/>
    <col min="3498" max="3498" width="24.140625" style="12" bestFit="1" customWidth="1"/>
    <col min="3499" max="3499" width="6.5703125" style="12" customWidth="1"/>
    <col min="3500" max="3500" width="4.42578125" style="12" bestFit="1" customWidth="1"/>
    <col min="3501" max="3502" width="3.28515625" style="12" bestFit="1" customWidth="1"/>
    <col min="3503" max="3503" width="4.85546875" style="12" customWidth="1"/>
    <col min="3504" max="3504" width="6.5703125" style="12" customWidth="1"/>
    <col min="3505" max="3505" width="5.85546875" style="12" customWidth="1"/>
    <col min="3506" max="3506" width="7.5703125" style="12" customWidth="1"/>
    <col min="3507" max="3507" width="6" style="12" customWidth="1"/>
    <col min="3508" max="3508" width="4.85546875" style="12" customWidth="1"/>
    <col min="3509" max="3509" width="4.85546875" style="12" bestFit="1" customWidth="1"/>
    <col min="3510" max="3510" width="5.28515625" style="12" bestFit="1" customWidth="1"/>
    <col min="3511" max="3511" width="5.28515625" style="12" customWidth="1"/>
    <col min="3512" max="3513" width="9.140625" style="12"/>
    <col min="3514" max="3514" width="6.5703125" style="12" customWidth="1"/>
    <col min="3515" max="3515" width="4.42578125" style="12" bestFit="1" customWidth="1"/>
    <col min="3516" max="3517" width="3.28515625" style="12" bestFit="1" customWidth="1"/>
    <col min="3518" max="3518" width="4.85546875" style="12" customWidth="1"/>
    <col min="3519" max="3519" width="6.5703125" style="12" customWidth="1"/>
    <col min="3520" max="3520" width="5.85546875" style="12" customWidth="1"/>
    <col min="3521" max="3521" width="7.5703125" style="12" customWidth="1"/>
    <col min="3522" max="3522" width="6" style="12" customWidth="1"/>
    <col min="3523" max="3523" width="4.85546875" style="12" customWidth="1"/>
    <col min="3524" max="3524" width="4.85546875" style="12" bestFit="1" customWidth="1"/>
    <col min="3525" max="3525" width="5.28515625" style="12" bestFit="1" customWidth="1"/>
    <col min="3526" max="3526" width="5.28515625" style="12" customWidth="1"/>
    <col min="3527" max="3528" width="9.140625" style="12"/>
    <col min="3529" max="3529" width="6.5703125" style="12" customWidth="1"/>
    <col min="3530" max="3530" width="4.42578125" style="12" bestFit="1" customWidth="1"/>
    <col min="3531" max="3532" width="3.28515625" style="12" bestFit="1" customWidth="1"/>
    <col min="3533" max="3533" width="4.85546875" style="12" customWidth="1"/>
    <col min="3534" max="3534" width="6.5703125" style="12" customWidth="1"/>
    <col min="3535" max="3535" width="5.85546875" style="12" customWidth="1"/>
    <col min="3536" max="3536" width="7.5703125" style="12" customWidth="1"/>
    <col min="3537" max="3537" width="6" style="12" customWidth="1"/>
    <col min="3538" max="3538" width="4.85546875" style="12" customWidth="1"/>
    <col min="3539" max="3539" width="4.85546875" style="12" bestFit="1" customWidth="1"/>
    <col min="3540" max="3540" width="5.28515625" style="12" bestFit="1" customWidth="1"/>
    <col min="3541" max="3541" width="5.28515625" style="12" customWidth="1"/>
    <col min="3542" max="3543" width="9.140625" style="12"/>
    <col min="3544" max="3544" width="6.5703125" style="12" customWidth="1"/>
    <col min="3545" max="3545" width="4.42578125" style="12" bestFit="1" customWidth="1"/>
    <col min="3546" max="3547" width="3.28515625" style="12" bestFit="1" customWidth="1"/>
    <col min="3548" max="3548" width="4.85546875" style="12" customWidth="1"/>
    <col min="3549" max="3549" width="6.5703125" style="12" customWidth="1"/>
    <col min="3550" max="3550" width="5.85546875" style="12" customWidth="1"/>
    <col min="3551" max="3551" width="7.5703125" style="12" customWidth="1"/>
    <col min="3552" max="3552" width="6" style="12" customWidth="1"/>
    <col min="3553" max="3553" width="4.85546875" style="12" customWidth="1"/>
    <col min="3554" max="3554" width="4.85546875" style="12" bestFit="1" customWidth="1"/>
    <col min="3555" max="3555" width="5.28515625" style="12" bestFit="1" customWidth="1"/>
    <col min="3556" max="3556" width="5.28515625" style="12" customWidth="1"/>
    <col min="3557" max="3558" width="9.140625" style="12"/>
    <col min="3559" max="3559" width="6.5703125" style="12" customWidth="1"/>
    <col min="3560" max="3560" width="4.42578125" style="12" bestFit="1" customWidth="1"/>
    <col min="3561" max="3562" width="3.28515625" style="12" bestFit="1" customWidth="1"/>
    <col min="3563" max="3563" width="4.85546875" style="12" customWidth="1"/>
    <col min="3564" max="3564" width="6.5703125" style="12" customWidth="1"/>
    <col min="3565" max="3565" width="5.85546875" style="12" customWidth="1"/>
    <col min="3566" max="3566" width="7.5703125" style="12" customWidth="1"/>
    <col min="3567" max="3567" width="6" style="12" customWidth="1"/>
    <col min="3568" max="3568" width="4.85546875" style="12" customWidth="1"/>
    <col min="3569" max="3569" width="4.85546875" style="12" bestFit="1" customWidth="1"/>
    <col min="3570" max="3570" width="5.28515625" style="12" bestFit="1" customWidth="1"/>
    <col min="3571" max="3571" width="5.28515625" style="12" customWidth="1"/>
    <col min="3572" max="3573" width="9.140625" style="12"/>
    <col min="3574" max="3574" width="6.5703125" style="12" customWidth="1"/>
    <col min="3575" max="3575" width="4.42578125" style="12" bestFit="1" customWidth="1"/>
    <col min="3576" max="3577" width="3.28515625" style="12" bestFit="1" customWidth="1"/>
    <col min="3578" max="3578" width="4.85546875" style="12" customWidth="1"/>
    <col min="3579" max="3579" width="6.5703125" style="12" customWidth="1"/>
    <col min="3580" max="3580" width="5.85546875" style="12" customWidth="1"/>
    <col min="3581" max="3581" width="7.5703125" style="12" customWidth="1"/>
    <col min="3582" max="3582" width="6" style="12" customWidth="1"/>
    <col min="3583" max="3583" width="4.85546875" style="12" customWidth="1"/>
    <col min="3584" max="3584" width="4.85546875" style="12" bestFit="1" customWidth="1"/>
    <col min="3585" max="3585" width="5.28515625" style="12" bestFit="1" customWidth="1"/>
    <col min="3586" max="3586" width="5.28515625" style="12" customWidth="1"/>
    <col min="3587" max="3588" width="9.140625" style="12"/>
    <col min="3589" max="3589" width="6.5703125" style="12" customWidth="1"/>
    <col min="3590" max="3590" width="4.42578125" style="12" bestFit="1" customWidth="1"/>
    <col min="3591" max="3592" width="3.28515625" style="12" bestFit="1" customWidth="1"/>
    <col min="3593" max="3593" width="4.85546875" style="12" customWidth="1"/>
    <col min="3594" max="3594" width="6.5703125" style="12" customWidth="1"/>
    <col min="3595" max="3595" width="5.85546875" style="12" customWidth="1"/>
    <col min="3596" max="3596" width="7.5703125" style="12" customWidth="1"/>
    <col min="3597" max="3597" width="6" style="12" customWidth="1"/>
    <col min="3598" max="3598" width="4.85546875" style="12" customWidth="1"/>
    <col min="3599" max="3599" width="4.85546875" style="12" bestFit="1" customWidth="1"/>
    <col min="3600" max="3600" width="5.28515625" style="12" bestFit="1" customWidth="1"/>
    <col min="3601" max="3601" width="5.28515625" style="12" customWidth="1"/>
    <col min="3602" max="3603" width="9.140625" style="12"/>
    <col min="3604" max="3604" width="6.5703125" style="12" customWidth="1"/>
    <col min="3605" max="3605" width="4.42578125" style="12" bestFit="1" customWidth="1"/>
    <col min="3606" max="3607" width="3.28515625" style="12" bestFit="1" customWidth="1"/>
    <col min="3608" max="3608" width="4.85546875" style="12" customWidth="1"/>
    <col min="3609" max="3609" width="6.5703125" style="12" customWidth="1"/>
    <col min="3610" max="3610" width="5.85546875" style="12" customWidth="1"/>
    <col min="3611" max="3611" width="7.5703125" style="12" customWidth="1"/>
    <col min="3612" max="3612" width="6" style="12" customWidth="1"/>
    <col min="3613" max="3613" width="4.85546875" style="12" customWidth="1"/>
    <col min="3614" max="3614" width="4.85546875" style="12" bestFit="1" customWidth="1"/>
    <col min="3615" max="3615" width="5.28515625" style="12" bestFit="1" customWidth="1"/>
    <col min="3616" max="3616" width="5.28515625" style="12" customWidth="1"/>
    <col min="3617" max="3618" width="9.140625" style="12"/>
    <col min="3619" max="3619" width="6.5703125" style="12" customWidth="1"/>
    <col min="3620" max="3620" width="4.42578125" style="12" bestFit="1" customWidth="1"/>
    <col min="3621" max="3622" width="3.28515625" style="12" bestFit="1" customWidth="1"/>
    <col min="3623" max="3623" width="4.85546875" style="12" customWidth="1"/>
    <col min="3624" max="3624" width="6.5703125" style="12" customWidth="1"/>
    <col min="3625" max="3625" width="5.85546875" style="12" customWidth="1"/>
    <col min="3626" max="3626" width="7.5703125" style="12" customWidth="1"/>
    <col min="3627" max="3627" width="6" style="12" customWidth="1"/>
    <col min="3628" max="3628" width="4.85546875" style="12" customWidth="1"/>
    <col min="3629" max="3629" width="4.85546875" style="12" bestFit="1" customWidth="1"/>
    <col min="3630" max="3630" width="5.28515625" style="12" bestFit="1" customWidth="1"/>
    <col min="3631" max="3631" width="5.28515625" style="12" customWidth="1"/>
    <col min="3632" max="3633" width="9.140625" style="12"/>
    <col min="3634" max="3634" width="6.5703125" style="12" customWidth="1"/>
    <col min="3635" max="3635" width="4.42578125" style="12" bestFit="1" customWidth="1"/>
    <col min="3636" max="3637" width="3.28515625" style="12" bestFit="1" customWidth="1"/>
    <col min="3638" max="3638" width="4.85546875" style="12" customWidth="1"/>
    <col min="3639" max="3639" width="6.5703125" style="12" customWidth="1"/>
    <col min="3640" max="3640" width="5.85546875" style="12" customWidth="1"/>
    <col min="3641" max="3641" width="7.5703125" style="12" customWidth="1"/>
    <col min="3642" max="3642" width="6" style="12" customWidth="1"/>
    <col min="3643" max="3643" width="4.85546875" style="12" customWidth="1"/>
    <col min="3644" max="3644" width="4.85546875" style="12" bestFit="1" customWidth="1"/>
    <col min="3645" max="3645" width="5.28515625" style="12" bestFit="1" customWidth="1"/>
    <col min="3646" max="3646" width="5.28515625" style="12" customWidth="1"/>
    <col min="3647" max="3648" width="9.140625" style="12"/>
    <col min="3649" max="3649" width="6.5703125" style="12" customWidth="1"/>
    <col min="3650" max="3650" width="4.42578125" style="12" bestFit="1" customWidth="1"/>
    <col min="3651" max="3652" width="3.28515625" style="12" bestFit="1" customWidth="1"/>
    <col min="3653" max="3653" width="4.85546875" style="12" customWidth="1"/>
    <col min="3654" max="3654" width="6.5703125" style="12" customWidth="1"/>
    <col min="3655" max="3655" width="5.85546875" style="12" customWidth="1"/>
    <col min="3656" max="3656" width="7.5703125" style="12" customWidth="1"/>
    <col min="3657" max="3657" width="6" style="12" customWidth="1"/>
    <col min="3658" max="3658" width="4.85546875" style="12" customWidth="1"/>
    <col min="3659" max="3659" width="4.85546875" style="12" bestFit="1" customWidth="1"/>
    <col min="3660" max="3660" width="5.28515625" style="12" bestFit="1" customWidth="1"/>
    <col min="3661" max="3661" width="5.28515625" style="12" customWidth="1"/>
    <col min="3662" max="3733" width="9.140625" style="12"/>
    <col min="3734" max="3734" width="6.5703125" style="12" customWidth="1"/>
    <col min="3735" max="3735" width="4.42578125" style="12" bestFit="1" customWidth="1"/>
    <col min="3736" max="3737" width="3.28515625" style="12" bestFit="1" customWidth="1"/>
    <col min="3738" max="3738" width="4.85546875" style="12" customWidth="1"/>
    <col min="3739" max="3739" width="6.5703125" style="12" customWidth="1"/>
    <col min="3740" max="3740" width="5.85546875" style="12" customWidth="1"/>
    <col min="3741" max="3741" width="7.5703125" style="12" customWidth="1"/>
    <col min="3742" max="3742" width="6" style="12" customWidth="1"/>
    <col min="3743" max="3743" width="4.85546875" style="12" customWidth="1"/>
    <col min="3744" max="3744" width="4.85546875" style="12" bestFit="1" customWidth="1"/>
    <col min="3745" max="3745" width="5.28515625" style="12" bestFit="1" customWidth="1"/>
    <col min="3746" max="3746" width="6.28515625" style="12" customWidth="1"/>
    <col min="3747" max="3751" width="8.7109375" style="12" customWidth="1"/>
    <col min="3752" max="3752" width="6" style="12" customWidth="1"/>
    <col min="3753" max="3753" width="9.140625" style="12"/>
    <col min="3754" max="3754" width="24.140625" style="12" bestFit="1" customWidth="1"/>
    <col min="3755" max="3755" width="6.5703125" style="12" customWidth="1"/>
    <col min="3756" max="3756" width="4.42578125" style="12" bestFit="1" customWidth="1"/>
    <col min="3757" max="3758" width="3.28515625" style="12" bestFit="1" customWidth="1"/>
    <col min="3759" max="3759" width="4.85546875" style="12" customWidth="1"/>
    <col min="3760" max="3760" width="6.5703125" style="12" customWidth="1"/>
    <col min="3761" max="3761" width="5.85546875" style="12" customWidth="1"/>
    <col min="3762" max="3762" width="7.5703125" style="12" customWidth="1"/>
    <col min="3763" max="3763" width="6" style="12" customWidth="1"/>
    <col min="3764" max="3764" width="4.85546875" style="12" customWidth="1"/>
    <col min="3765" max="3765" width="4.85546875" style="12" bestFit="1" customWidth="1"/>
    <col min="3766" max="3766" width="5.28515625" style="12" bestFit="1" customWidth="1"/>
    <col min="3767" max="3767" width="5.28515625" style="12" customWidth="1"/>
    <col min="3768" max="3769" width="9.140625" style="12"/>
    <col min="3770" max="3770" width="6.5703125" style="12" customWidth="1"/>
    <col min="3771" max="3771" width="4.42578125" style="12" bestFit="1" customWidth="1"/>
    <col min="3772" max="3773" width="3.28515625" style="12" bestFit="1" customWidth="1"/>
    <col min="3774" max="3774" width="4.85546875" style="12" customWidth="1"/>
    <col min="3775" max="3775" width="6.5703125" style="12" customWidth="1"/>
    <col min="3776" max="3776" width="5.85546875" style="12" customWidth="1"/>
    <col min="3777" max="3777" width="7.5703125" style="12" customWidth="1"/>
    <col min="3778" max="3778" width="6" style="12" customWidth="1"/>
    <col min="3779" max="3779" width="4.85546875" style="12" customWidth="1"/>
    <col min="3780" max="3780" width="4.85546875" style="12" bestFit="1" customWidth="1"/>
    <col min="3781" max="3781" width="5.28515625" style="12" bestFit="1" customWidth="1"/>
    <col min="3782" max="3782" width="5.28515625" style="12" customWidth="1"/>
    <col min="3783" max="3784" width="9.140625" style="12"/>
    <col min="3785" max="3785" width="6.5703125" style="12" customWidth="1"/>
    <col min="3786" max="3786" width="4.42578125" style="12" bestFit="1" customWidth="1"/>
    <col min="3787" max="3788" width="3.28515625" style="12" bestFit="1" customWidth="1"/>
    <col min="3789" max="3789" width="4.85546875" style="12" customWidth="1"/>
    <col min="3790" max="3790" width="6.5703125" style="12" customWidth="1"/>
    <col min="3791" max="3791" width="5.85546875" style="12" customWidth="1"/>
    <col min="3792" max="3792" width="7.5703125" style="12" customWidth="1"/>
    <col min="3793" max="3793" width="6" style="12" customWidth="1"/>
    <col min="3794" max="3794" width="4.85546875" style="12" customWidth="1"/>
    <col min="3795" max="3795" width="4.85546875" style="12" bestFit="1" customWidth="1"/>
    <col min="3796" max="3796" width="5.28515625" style="12" bestFit="1" customWidth="1"/>
    <col min="3797" max="3797" width="5.28515625" style="12" customWidth="1"/>
    <col min="3798" max="3799" width="9.140625" style="12"/>
    <col min="3800" max="3800" width="6.5703125" style="12" customWidth="1"/>
    <col min="3801" max="3801" width="4.42578125" style="12" bestFit="1" customWidth="1"/>
    <col min="3802" max="3803" width="3.28515625" style="12" bestFit="1" customWidth="1"/>
    <col min="3804" max="3804" width="4.85546875" style="12" customWidth="1"/>
    <col min="3805" max="3805" width="6.5703125" style="12" customWidth="1"/>
    <col min="3806" max="3806" width="5.85546875" style="12" customWidth="1"/>
    <col min="3807" max="3807" width="7.5703125" style="12" customWidth="1"/>
    <col min="3808" max="3808" width="6" style="12" customWidth="1"/>
    <col min="3809" max="3809" width="4.85546875" style="12" customWidth="1"/>
    <col min="3810" max="3810" width="4.85546875" style="12" bestFit="1" customWidth="1"/>
    <col min="3811" max="3811" width="5.28515625" style="12" bestFit="1" customWidth="1"/>
    <col min="3812" max="3812" width="5.28515625" style="12" customWidth="1"/>
    <col min="3813" max="3814" width="9.140625" style="12"/>
    <col min="3815" max="3815" width="6.5703125" style="12" customWidth="1"/>
    <col min="3816" max="3816" width="4.42578125" style="12" bestFit="1" customWidth="1"/>
    <col min="3817" max="3818" width="3.28515625" style="12" bestFit="1" customWidth="1"/>
    <col min="3819" max="3819" width="4.85546875" style="12" customWidth="1"/>
    <col min="3820" max="3820" width="6.5703125" style="12" customWidth="1"/>
    <col min="3821" max="3821" width="5.85546875" style="12" customWidth="1"/>
    <col min="3822" max="3822" width="7.5703125" style="12" customWidth="1"/>
    <col min="3823" max="3823" width="6" style="12" customWidth="1"/>
    <col min="3824" max="3824" width="4.85546875" style="12" customWidth="1"/>
    <col min="3825" max="3825" width="4.85546875" style="12" bestFit="1" customWidth="1"/>
    <col min="3826" max="3826" width="5.28515625" style="12" bestFit="1" customWidth="1"/>
    <col min="3827" max="3827" width="5.28515625" style="12" customWidth="1"/>
    <col min="3828" max="3829" width="9.140625" style="12"/>
    <col min="3830" max="3830" width="6.5703125" style="12" customWidth="1"/>
    <col min="3831" max="3831" width="4.42578125" style="12" bestFit="1" customWidth="1"/>
    <col min="3832" max="3833" width="3.28515625" style="12" bestFit="1" customWidth="1"/>
    <col min="3834" max="3834" width="4.85546875" style="12" customWidth="1"/>
    <col min="3835" max="3835" width="6.5703125" style="12" customWidth="1"/>
    <col min="3836" max="3836" width="5.85546875" style="12" customWidth="1"/>
    <col min="3837" max="3837" width="7.5703125" style="12" customWidth="1"/>
    <col min="3838" max="3838" width="6" style="12" customWidth="1"/>
    <col min="3839" max="3839" width="4.85546875" style="12" customWidth="1"/>
    <col min="3840" max="3840" width="4.85546875" style="12" bestFit="1" customWidth="1"/>
    <col min="3841" max="3841" width="5.28515625" style="12" bestFit="1" customWidth="1"/>
    <col min="3842" max="3842" width="5.28515625" style="12" customWidth="1"/>
    <col min="3843" max="3844" width="9.140625" style="12"/>
    <col min="3845" max="3845" width="6.5703125" style="12" customWidth="1"/>
    <col min="3846" max="3846" width="4.42578125" style="12" bestFit="1" customWidth="1"/>
    <col min="3847" max="3848" width="3.28515625" style="12" bestFit="1" customWidth="1"/>
    <col min="3849" max="3849" width="4.85546875" style="12" customWidth="1"/>
    <col min="3850" max="3850" width="6.5703125" style="12" customWidth="1"/>
    <col min="3851" max="3851" width="5.85546875" style="12" customWidth="1"/>
    <col min="3852" max="3852" width="7.5703125" style="12" customWidth="1"/>
    <col min="3853" max="3853" width="6" style="12" customWidth="1"/>
    <col min="3854" max="3854" width="4.85546875" style="12" customWidth="1"/>
    <col min="3855" max="3855" width="4.85546875" style="12" bestFit="1" customWidth="1"/>
    <col min="3856" max="3856" width="5.28515625" style="12" bestFit="1" customWidth="1"/>
    <col min="3857" max="3857" width="5.28515625" style="12" customWidth="1"/>
    <col min="3858" max="3859" width="9.140625" style="12"/>
    <col min="3860" max="3860" width="6.5703125" style="12" customWidth="1"/>
    <col min="3861" max="3861" width="4.42578125" style="12" bestFit="1" customWidth="1"/>
    <col min="3862" max="3863" width="3.28515625" style="12" bestFit="1" customWidth="1"/>
    <col min="3864" max="3864" width="4.85546875" style="12" customWidth="1"/>
    <col min="3865" max="3865" width="6.5703125" style="12" customWidth="1"/>
    <col min="3866" max="3866" width="5.85546875" style="12" customWidth="1"/>
    <col min="3867" max="3867" width="7.5703125" style="12" customWidth="1"/>
    <col min="3868" max="3868" width="6" style="12" customWidth="1"/>
    <col min="3869" max="3869" width="4.85546875" style="12" customWidth="1"/>
    <col min="3870" max="3870" width="4.85546875" style="12" bestFit="1" customWidth="1"/>
    <col min="3871" max="3871" width="5.28515625" style="12" bestFit="1" customWidth="1"/>
    <col min="3872" max="3872" width="5.28515625" style="12" customWidth="1"/>
    <col min="3873" max="3874" width="9.140625" style="12"/>
    <col min="3875" max="3875" width="6.5703125" style="12" customWidth="1"/>
    <col min="3876" max="3876" width="4.42578125" style="12" bestFit="1" customWidth="1"/>
    <col min="3877" max="3878" width="3.28515625" style="12" bestFit="1" customWidth="1"/>
    <col min="3879" max="3879" width="4.85546875" style="12" customWidth="1"/>
    <col min="3880" max="3880" width="6.5703125" style="12" customWidth="1"/>
    <col min="3881" max="3881" width="5.85546875" style="12" customWidth="1"/>
    <col min="3882" max="3882" width="7.5703125" style="12" customWidth="1"/>
    <col min="3883" max="3883" width="6" style="12" customWidth="1"/>
    <col min="3884" max="3884" width="4.85546875" style="12" customWidth="1"/>
    <col min="3885" max="3885" width="4.85546875" style="12" bestFit="1" customWidth="1"/>
    <col min="3886" max="3886" width="5.28515625" style="12" bestFit="1" customWidth="1"/>
    <col min="3887" max="3887" width="5.28515625" style="12" customWidth="1"/>
    <col min="3888" max="3889" width="9.140625" style="12"/>
    <col min="3890" max="3890" width="6.5703125" style="12" customWidth="1"/>
    <col min="3891" max="3891" width="4.42578125" style="12" bestFit="1" customWidth="1"/>
    <col min="3892" max="3893" width="3.28515625" style="12" bestFit="1" customWidth="1"/>
    <col min="3894" max="3894" width="4.85546875" style="12" customWidth="1"/>
    <col min="3895" max="3895" width="6.5703125" style="12" customWidth="1"/>
    <col min="3896" max="3896" width="5.85546875" style="12" customWidth="1"/>
    <col min="3897" max="3897" width="7.5703125" style="12" customWidth="1"/>
    <col min="3898" max="3898" width="6" style="12" customWidth="1"/>
    <col min="3899" max="3899" width="4.85546875" style="12" customWidth="1"/>
    <col min="3900" max="3900" width="4.85546875" style="12" bestFit="1" customWidth="1"/>
    <col min="3901" max="3901" width="5.28515625" style="12" bestFit="1" customWidth="1"/>
    <col min="3902" max="3902" width="5.28515625" style="12" customWidth="1"/>
    <col min="3903" max="3904" width="9.140625" style="12"/>
    <col min="3905" max="3905" width="6.5703125" style="12" customWidth="1"/>
    <col min="3906" max="3906" width="4.42578125" style="12" bestFit="1" customWidth="1"/>
    <col min="3907" max="3908" width="3.28515625" style="12" bestFit="1" customWidth="1"/>
    <col min="3909" max="3909" width="4.85546875" style="12" customWidth="1"/>
    <col min="3910" max="3910" width="6.5703125" style="12" customWidth="1"/>
    <col min="3911" max="3911" width="5.85546875" style="12" customWidth="1"/>
    <col min="3912" max="3912" width="7.5703125" style="12" customWidth="1"/>
    <col min="3913" max="3913" width="6" style="12" customWidth="1"/>
    <col min="3914" max="3914" width="4.85546875" style="12" customWidth="1"/>
    <col min="3915" max="3915" width="4.85546875" style="12" bestFit="1" customWidth="1"/>
    <col min="3916" max="3916" width="5.28515625" style="12" bestFit="1" customWidth="1"/>
    <col min="3917" max="3917" width="5.28515625" style="12" customWidth="1"/>
    <col min="3918" max="3989" width="9.140625" style="12"/>
    <col min="3990" max="3990" width="6.5703125" style="12" customWidth="1"/>
    <col min="3991" max="3991" width="4.42578125" style="12" bestFit="1" customWidth="1"/>
    <col min="3992" max="3993" width="3.28515625" style="12" bestFit="1" customWidth="1"/>
    <col min="3994" max="3994" width="4.85546875" style="12" customWidth="1"/>
    <col min="3995" max="3995" width="6.5703125" style="12" customWidth="1"/>
    <col min="3996" max="3996" width="5.85546875" style="12" customWidth="1"/>
    <col min="3997" max="3997" width="7.5703125" style="12" customWidth="1"/>
    <col min="3998" max="3998" width="6" style="12" customWidth="1"/>
    <col min="3999" max="3999" width="4.85546875" style="12" customWidth="1"/>
    <col min="4000" max="4000" width="4.85546875" style="12" bestFit="1" customWidth="1"/>
    <col min="4001" max="4001" width="5.28515625" style="12" bestFit="1" customWidth="1"/>
    <col min="4002" max="4002" width="6.28515625" style="12" customWidth="1"/>
    <col min="4003" max="4007" width="8.7109375" style="12" customWidth="1"/>
    <col min="4008" max="4008" width="6" style="12" customWidth="1"/>
    <col min="4009" max="4009" width="9.140625" style="12"/>
    <col min="4010" max="4010" width="24.140625" style="12" bestFit="1" customWidth="1"/>
    <col min="4011" max="4011" width="6.5703125" style="12" customWidth="1"/>
    <col min="4012" max="4012" width="4.42578125" style="12" bestFit="1" customWidth="1"/>
    <col min="4013" max="4014" width="3.28515625" style="12" bestFit="1" customWidth="1"/>
    <col min="4015" max="4015" width="4.85546875" style="12" customWidth="1"/>
    <col min="4016" max="4016" width="6.5703125" style="12" customWidth="1"/>
    <col min="4017" max="4017" width="5.85546875" style="12" customWidth="1"/>
    <col min="4018" max="4018" width="7.5703125" style="12" customWidth="1"/>
    <col min="4019" max="4019" width="6" style="12" customWidth="1"/>
    <col min="4020" max="4020" width="4.85546875" style="12" customWidth="1"/>
    <col min="4021" max="4021" width="4.85546875" style="12" bestFit="1" customWidth="1"/>
    <col min="4022" max="4022" width="5.28515625" style="12" bestFit="1" customWidth="1"/>
    <col min="4023" max="4023" width="5.28515625" style="12" customWidth="1"/>
    <col min="4024" max="4025" width="9.140625" style="12"/>
    <col min="4026" max="4026" width="6.5703125" style="12" customWidth="1"/>
    <col min="4027" max="4027" width="4.42578125" style="12" bestFit="1" customWidth="1"/>
    <col min="4028" max="4029" width="3.28515625" style="12" bestFit="1" customWidth="1"/>
    <col min="4030" max="4030" width="4.85546875" style="12" customWidth="1"/>
    <col min="4031" max="4031" width="6.5703125" style="12" customWidth="1"/>
    <col min="4032" max="4032" width="5.85546875" style="12" customWidth="1"/>
    <col min="4033" max="4033" width="7.5703125" style="12" customWidth="1"/>
    <col min="4034" max="4034" width="6" style="12" customWidth="1"/>
    <col min="4035" max="4035" width="4.85546875" style="12" customWidth="1"/>
    <col min="4036" max="4036" width="4.85546875" style="12" bestFit="1" customWidth="1"/>
    <col min="4037" max="4037" width="5.28515625" style="12" bestFit="1" customWidth="1"/>
    <col min="4038" max="4038" width="5.28515625" style="12" customWidth="1"/>
    <col min="4039" max="4040" width="9.140625" style="12"/>
    <col min="4041" max="4041" width="6.5703125" style="12" customWidth="1"/>
    <col min="4042" max="4042" width="4.42578125" style="12" bestFit="1" customWidth="1"/>
    <col min="4043" max="4044" width="3.28515625" style="12" bestFit="1" customWidth="1"/>
    <col min="4045" max="4045" width="4.85546875" style="12" customWidth="1"/>
    <col min="4046" max="4046" width="6.5703125" style="12" customWidth="1"/>
    <col min="4047" max="4047" width="5.85546875" style="12" customWidth="1"/>
    <col min="4048" max="4048" width="7.5703125" style="12" customWidth="1"/>
    <col min="4049" max="4049" width="6" style="12" customWidth="1"/>
    <col min="4050" max="4050" width="4.85546875" style="12" customWidth="1"/>
    <col min="4051" max="4051" width="4.85546875" style="12" bestFit="1" customWidth="1"/>
    <col min="4052" max="4052" width="5.28515625" style="12" bestFit="1" customWidth="1"/>
    <col min="4053" max="4053" width="5.28515625" style="12" customWidth="1"/>
    <col min="4054" max="4055" width="9.140625" style="12"/>
    <col min="4056" max="4056" width="6.5703125" style="12" customWidth="1"/>
    <col min="4057" max="4057" width="4.42578125" style="12" bestFit="1" customWidth="1"/>
    <col min="4058" max="4059" width="3.28515625" style="12" bestFit="1" customWidth="1"/>
    <col min="4060" max="4060" width="4.85546875" style="12" customWidth="1"/>
    <col min="4061" max="4061" width="6.5703125" style="12" customWidth="1"/>
    <col min="4062" max="4062" width="5.85546875" style="12" customWidth="1"/>
    <col min="4063" max="4063" width="7.5703125" style="12" customWidth="1"/>
    <col min="4064" max="4064" width="6" style="12" customWidth="1"/>
    <col min="4065" max="4065" width="4.85546875" style="12" customWidth="1"/>
    <col min="4066" max="4066" width="4.85546875" style="12" bestFit="1" customWidth="1"/>
    <col min="4067" max="4067" width="5.28515625" style="12" bestFit="1" customWidth="1"/>
    <col min="4068" max="4068" width="5.28515625" style="12" customWidth="1"/>
    <col min="4069" max="4070" width="9.140625" style="12"/>
    <col min="4071" max="4071" width="6.5703125" style="12" customWidth="1"/>
    <col min="4072" max="4072" width="4.42578125" style="12" bestFit="1" customWidth="1"/>
    <col min="4073" max="4074" width="3.28515625" style="12" bestFit="1" customWidth="1"/>
    <col min="4075" max="4075" width="4.85546875" style="12" customWidth="1"/>
    <col min="4076" max="4076" width="6.5703125" style="12" customWidth="1"/>
    <col min="4077" max="4077" width="5.85546875" style="12" customWidth="1"/>
    <col min="4078" max="4078" width="7.5703125" style="12" customWidth="1"/>
    <col min="4079" max="4079" width="6" style="12" customWidth="1"/>
    <col min="4080" max="4080" width="4.85546875" style="12" customWidth="1"/>
    <col min="4081" max="4081" width="4.85546875" style="12" bestFit="1" customWidth="1"/>
    <col min="4082" max="4082" width="5.28515625" style="12" bestFit="1" customWidth="1"/>
    <col min="4083" max="4083" width="5.28515625" style="12" customWidth="1"/>
    <col min="4084" max="4085" width="9.140625" style="12"/>
    <col min="4086" max="4086" width="6.5703125" style="12" customWidth="1"/>
    <col min="4087" max="4087" width="4.42578125" style="12" bestFit="1" customWidth="1"/>
    <col min="4088" max="4089" width="3.28515625" style="12" bestFit="1" customWidth="1"/>
    <col min="4090" max="4090" width="4.85546875" style="12" customWidth="1"/>
    <col min="4091" max="4091" width="6.5703125" style="12" customWidth="1"/>
    <col min="4092" max="4092" width="5.85546875" style="12" customWidth="1"/>
    <col min="4093" max="4093" width="7.5703125" style="12" customWidth="1"/>
    <col min="4094" max="4094" width="6" style="12" customWidth="1"/>
    <col min="4095" max="4095" width="4.85546875" style="12" customWidth="1"/>
    <col min="4096" max="4096" width="4.85546875" style="12" bestFit="1" customWidth="1"/>
    <col min="4097" max="4097" width="5.28515625" style="12" bestFit="1" customWidth="1"/>
    <col min="4098" max="4098" width="5.28515625" style="12" customWidth="1"/>
    <col min="4099" max="4100" width="9.140625" style="12"/>
    <col min="4101" max="4101" width="6.5703125" style="12" customWidth="1"/>
    <col min="4102" max="4102" width="4.42578125" style="12" bestFit="1" customWidth="1"/>
    <col min="4103" max="4104" width="3.28515625" style="12" bestFit="1" customWidth="1"/>
    <col min="4105" max="4105" width="4.85546875" style="12" customWidth="1"/>
    <col min="4106" max="4106" width="6.5703125" style="12" customWidth="1"/>
    <col min="4107" max="4107" width="5.85546875" style="12" customWidth="1"/>
    <col min="4108" max="4108" width="7.5703125" style="12" customWidth="1"/>
    <col min="4109" max="4109" width="6" style="12" customWidth="1"/>
    <col min="4110" max="4110" width="4.85546875" style="12" customWidth="1"/>
    <col min="4111" max="4111" width="4.85546875" style="12" bestFit="1" customWidth="1"/>
    <col min="4112" max="4112" width="5.28515625" style="12" bestFit="1" customWidth="1"/>
    <col min="4113" max="4113" width="5.28515625" style="12" customWidth="1"/>
    <col min="4114" max="4115" width="9.140625" style="12"/>
    <col min="4116" max="4116" width="6.5703125" style="12" customWidth="1"/>
    <col min="4117" max="4117" width="4.42578125" style="12" bestFit="1" customWidth="1"/>
    <col min="4118" max="4119" width="3.28515625" style="12" bestFit="1" customWidth="1"/>
    <col min="4120" max="4120" width="4.85546875" style="12" customWidth="1"/>
    <col min="4121" max="4121" width="6.5703125" style="12" customWidth="1"/>
    <col min="4122" max="4122" width="5.85546875" style="12" customWidth="1"/>
    <col min="4123" max="4123" width="7.5703125" style="12" customWidth="1"/>
    <col min="4124" max="4124" width="6" style="12" customWidth="1"/>
    <col min="4125" max="4125" width="4.85546875" style="12" customWidth="1"/>
    <col min="4126" max="4126" width="4.85546875" style="12" bestFit="1" customWidth="1"/>
    <col min="4127" max="4127" width="5.28515625" style="12" bestFit="1" customWidth="1"/>
    <col min="4128" max="4128" width="5.28515625" style="12" customWidth="1"/>
    <col min="4129" max="4130" width="9.140625" style="12"/>
    <col min="4131" max="4131" width="6.5703125" style="12" customWidth="1"/>
    <col min="4132" max="4132" width="4.42578125" style="12" bestFit="1" customWidth="1"/>
    <col min="4133" max="4134" width="3.28515625" style="12" bestFit="1" customWidth="1"/>
    <col min="4135" max="4135" width="4.85546875" style="12" customWidth="1"/>
    <col min="4136" max="4136" width="6.5703125" style="12" customWidth="1"/>
    <col min="4137" max="4137" width="5.85546875" style="12" customWidth="1"/>
    <col min="4138" max="4138" width="7.5703125" style="12" customWidth="1"/>
    <col min="4139" max="4139" width="6" style="12" customWidth="1"/>
    <col min="4140" max="4140" width="4.85546875" style="12" customWidth="1"/>
    <col min="4141" max="4141" width="4.85546875" style="12" bestFit="1" customWidth="1"/>
    <col min="4142" max="4142" width="5.28515625" style="12" bestFit="1" customWidth="1"/>
    <col min="4143" max="4143" width="5.28515625" style="12" customWidth="1"/>
    <col min="4144" max="4145" width="9.140625" style="12"/>
    <col min="4146" max="4146" width="6.5703125" style="12" customWidth="1"/>
    <col min="4147" max="4147" width="4.42578125" style="12" bestFit="1" customWidth="1"/>
    <col min="4148" max="4149" width="3.28515625" style="12" bestFit="1" customWidth="1"/>
    <col min="4150" max="4150" width="4.85546875" style="12" customWidth="1"/>
    <col min="4151" max="4151" width="6.5703125" style="12" customWidth="1"/>
    <col min="4152" max="4152" width="5.85546875" style="12" customWidth="1"/>
    <col min="4153" max="4153" width="7.5703125" style="12" customWidth="1"/>
    <col min="4154" max="4154" width="6" style="12" customWidth="1"/>
    <col min="4155" max="4155" width="4.85546875" style="12" customWidth="1"/>
    <col min="4156" max="4156" width="4.85546875" style="12" bestFit="1" customWidth="1"/>
    <col min="4157" max="4157" width="5.28515625" style="12" bestFit="1" customWidth="1"/>
    <col min="4158" max="4158" width="5.28515625" style="12" customWidth="1"/>
    <col min="4159" max="4160" width="9.140625" style="12"/>
    <col min="4161" max="4161" width="6.5703125" style="12" customWidth="1"/>
    <col min="4162" max="4162" width="4.42578125" style="12" bestFit="1" customWidth="1"/>
    <col min="4163" max="4164" width="3.28515625" style="12" bestFit="1" customWidth="1"/>
    <col min="4165" max="4165" width="4.85546875" style="12" customWidth="1"/>
    <col min="4166" max="4166" width="6.5703125" style="12" customWidth="1"/>
    <col min="4167" max="4167" width="5.85546875" style="12" customWidth="1"/>
    <col min="4168" max="4168" width="7.5703125" style="12" customWidth="1"/>
    <col min="4169" max="4169" width="6" style="12" customWidth="1"/>
    <col min="4170" max="4170" width="4.85546875" style="12" customWidth="1"/>
    <col min="4171" max="4171" width="4.85546875" style="12" bestFit="1" customWidth="1"/>
    <col min="4172" max="4172" width="5.28515625" style="12" bestFit="1" customWidth="1"/>
    <col min="4173" max="4173" width="5.28515625" style="12" customWidth="1"/>
    <col min="4174" max="4245" width="9.140625" style="12"/>
    <col min="4246" max="4246" width="6.5703125" style="12" customWidth="1"/>
    <col min="4247" max="4247" width="4.42578125" style="12" bestFit="1" customWidth="1"/>
    <col min="4248" max="4249" width="3.28515625" style="12" bestFit="1" customWidth="1"/>
    <col min="4250" max="4250" width="4.85546875" style="12" customWidth="1"/>
    <col min="4251" max="4251" width="6.5703125" style="12" customWidth="1"/>
    <col min="4252" max="4252" width="5.85546875" style="12" customWidth="1"/>
    <col min="4253" max="4253" width="7.5703125" style="12" customWidth="1"/>
    <col min="4254" max="4254" width="6" style="12" customWidth="1"/>
    <col min="4255" max="4255" width="4.85546875" style="12" customWidth="1"/>
    <col min="4256" max="4256" width="4.85546875" style="12" bestFit="1" customWidth="1"/>
    <col min="4257" max="4257" width="5.28515625" style="12" bestFit="1" customWidth="1"/>
    <col min="4258" max="4258" width="6.28515625" style="12" customWidth="1"/>
    <col min="4259" max="4263" width="8.7109375" style="12" customWidth="1"/>
    <col min="4264" max="4264" width="6" style="12" customWidth="1"/>
    <col min="4265" max="4265" width="9.140625" style="12"/>
    <col min="4266" max="4266" width="24.140625" style="12" bestFit="1" customWidth="1"/>
    <col min="4267" max="4267" width="6.5703125" style="12" customWidth="1"/>
    <col min="4268" max="4268" width="4.42578125" style="12" bestFit="1" customWidth="1"/>
    <col min="4269" max="4270" width="3.28515625" style="12" bestFit="1" customWidth="1"/>
    <col min="4271" max="4271" width="4.85546875" style="12" customWidth="1"/>
    <col min="4272" max="4272" width="6.5703125" style="12" customWidth="1"/>
    <col min="4273" max="4273" width="5.85546875" style="12" customWidth="1"/>
    <col min="4274" max="4274" width="7.5703125" style="12" customWidth="1"/>
    <col min="4275" max="4275" width="6" style="12" customWidth="1"/>
    <col min="4276" max="4276" width="4.85546875" style="12" customWidth="1"/>
    <col min="4277" max="4277" width="4.85546875" style="12" bestFit="1" customWidth="1"/>
    <col min="4278" max="4278" width="5.28515625" style="12" bestFit="1" customWidth="1"/>
    <col min="4279" max="4279" width="5.28515625" style="12" customWidth="1"/>
    <col min="4280" max="4281" width="9.140625" style="12"/>
    <col min="4282" max="4282" width="6.5703125" style="12" customWidth="1"/>
    <col min="4283" max="4283" width="4.42578125" style="12" bestFit="1" customWidth="1"/>
    <col min="4284" max="4285" width="3.28515625" style="12" bestFit="1" customWidth="1"/>
    <col min="4286" max="4286" width="4.85546875" style="12" customWidth="1"/>
    <col min="4287" max="4287" width="6.5703125" style="12" customWidth="1"/>
    <col min="4288" max="4288" width="5.85546875" style="12" customWidth="1"/>
    <col min="4289" max="4289" width="7.5703125" style="12" customWidth="1"/>
    <col min="4290" max="4290" width="6" style="12" customWidth="1"/>
    <col min="4291" max="4291" width="4.85546875" style="12" customWidth="1"/>
    <col min="4292" max="4292" width="4.85546875" style="12" bestFit="1" customWidth="1"/>
    <col min="4293" max="4293" width="5.28515625" style="12" bestFit="1" customWidth="1"/>
    <col min="4294" max="4294" width="5.28515625" style="12" customWidth="1"/>
    <col min="4295" max="4296" width="9.140625" style="12"/>
    <col min="4297" max="4297" width="6.5703125" style="12" customWidth="1"/>
    <col min="4298" max="4298" width="4.42578125" style="12" bestFit="1" customWidth="1"/>
    <col min="4299" max="4300" width="3.28515625" style="12" bestFit="1" customWidth="1"/>
    <col min="4301" max="4301" width="4.85546875" style="12" customWidth="1"/>
    <col min="4302" max="4302" width="6.5703125" style="12" customWidth="1"/>
    <col min="4303" max="4303" width="5.85546875" style="12" customWidth="1"/>
    <col min="4304" max="4304" width="7.5703125" style="12" customWidth="1"/>
    <col min="4305" max="4305" width="6" style="12" customWidth="1"/>
    <col min="4306" max="4306" width="4.85546875" style="12" customWidth="1"/>
    <col min="4307" max="4307" width="4.85546875" style="12" bestFit="1" customWidth="1"/>
    <col min="4308" max="4308" width="5.28515625" style="12" bestFit="1" customWidth="1"/>
    <col min="4309" max="4309" width="5.28515625" style="12" customWidth="1"/>
    <col min="4310" max="4311" width="9.140625" style="12"/>
    <col min="4312" max="4312" width="6.5703125" style="12" customWidth="1"/>
    <col min="4313" max="4313" width="4.42578125" style="12" bestFit="1" customWidth="1"/>
    <col min="4314" max="4315" width="3.28515625" style="12" bestFit="1" customWidth="1"/>
    <col min="4316" max="4316" width="4.85546875" style="12" customWidth="1"/>
    <col min="4317" max="4317" width="6.5703125" style="12" customWidth="1"/>
    <col min="4318" max="4318" width="5.85546875" style="12" customWidth="1"/>
    <col min="4319" max="4319" width="7.5703125" style="12" customWidth="1"/>
    <col min="4320" max="4320" width="6" style="12" customWidth="1"/>
    <col min="4321" max="4321" width="4.85546875" style="12" customWidth="1"/>
    <col min="4322" max="4322" width="4.85546875" style="12" bestFit="1" customWidth="1"/>
    <col min="4323" max="4323" width="5.28515625" style="12" bestFit="1" customWidth="1"/>
    <col min="4324" max="4324" width="5.28515625" style="12" customWidth="1"/>
    <col min="4325" max="4326" width="9.140625" style="12"/>
    <col min="4327" max="4327" width="6.5703125" style="12" customWidth="1"/>
    <col min="4328" max="4328" width="4.42578125" style="12" bestFit="1" customWidth="1"/>
    <col min="4329" max="4330" width="3.28515625" style="12" bestFit="1" customWidth="1"/>
    <col min="4331" max="4331" width="4.85546875" style="12" customWidth="1"/>
    <col min="4332" max="4332" width="6.5703125" style="12" customWidth="1"/>
    <col min="4333" max="4333" width="5.85546875" style="12" customWidth="1"/>
    <col min="4334" max="4334" width="7.5703125" style="12" customWidth="1"/>
    <col min="4335" max="4335" width="6" style="12" customWidth="1"/>
    <col min="4336" max="4336" width="4.85546875" style="12" customWidth="1"/>
    <col min="4337" max="4337" width="4.85546875" style="12" bestFit="1" customWidth="1"/>
    <col min="4338" max="4338" width="5.28515625" style="12" bestFit="1" customWidth="1"/>
    <col min="4339" max="4339" width="5.28515625" style="12" customWidth="1"/>
    <col min="4340" max="4341" width="9.140625" style="12"/>
    <col min="4342" max="4342" width="6.5703125" style="12" customWidth="1"/>
    <col min="4343" max="4343" width="4.42578125" style="12" bestFit="1" customWidth="1"/>
    <col min="4344" max="4345" width="3.28515625" style="12" bestFit="1" customWidth="1"/>
    <col min="4346" max="4346" width="4.85546875" style="12" customWidth="1"/>
    <col min="4347" max="4347" width="6.5703125" style="12" customWidth="1"/>
    <col min="4348" max="4348" width="5.85546875" style="12" customWidth="1"/>
    <col min="4349" max="4349" width="7.5703125" style="12" customWidth="1"/>
    <col min="4350" max="4350" width="6" style="12" customWidth="1"/>
    <col min="4351" max="4351" width="4.85546875" style="12" customWidth="1"/>
    <col min="4352" max="4352" width="4.85546875" style="12" bestFit="1" customWidth="1"/>
    <col min="4353" max="4353" width="5.28515625" style="12" bestFit="1" customWidth="1"/>
    <col min="4354" max="4354" width="5.28515625" style="12" customWidth="1"/>
    <col min="4355" max="4356" width="9.140625" style="12"/>
    <col min="4357" max="4357" width="6.5703125" style="12" customWidth="1"/>
    <col min="4358" max="4358" width="4.42578125" style="12" bestFit="1" customWidth="1"/>
    <col min="4359" max="4360" width="3.28515625" style="12" bestFit="1" customWidth="1"/>
    <col min="4361" max="4361" width="4.85546875" style="12" customWidth="1"/>
    <col min="4362" max="4362" width="6.5703125" style="12" customWidth="1"/>
    <col min="4363" max="4363" width="5.85546875" style="12" customWidth="1"/>
    <col min="4364" max="4364" width="7.5703125" style="12" customWidth="1"/>
    <col min="4365" max="4365" width="6" style="12" customWidth="1"/>
    <col min="4366" max="4366" width="4.85546875" style="12" customWidth="1"/>
    <col min="4367" max="4367" width="4.85546875" style="12" bestFit="1" customWidth="1"/>
    <col min="4368" max="4368" width="5.28515625" style="12" bestFit="1" customWidth="1"/>
    <col min="4369" max="4369" width="5.28515625" style="12" customWidth="1"/>
    <col min="4370" max="4371" width="9.140625" style="12"/>
    <col min="4372" max="4372" width="6.5703125" style="12" customWidth="1"/>
    <col min="4373" max="4373" width="4.42578125" style="12" bestFit="1" customWidth="1"/>
    <col min="4374" max="4375" width="3.28515625" style="12" bestFit="1" customWidth="1"/>
    <col min="4376" max="4376" width="4.85546875" style="12" customWidth="1"/>
    <col min="4377" max="4377" width="6.5703125" style="12" customWidth="1"/>
    <col min="4378" max="4378" width="5.85546875" style="12" customWidth="1"/>
    <col min="4379" max="4379" width="7.5703125" style="12" customWidth="1"/>
    <col min="4380" max="4380" width="6" style="12" customWidth="1"/>
    <col min="4381" max="4381" width="4.85546875" style="12" customWidth="1"/>
    <col min="4382" max="4382" width="4.85546875" style="12" bestFit="1" customWidth="1"/>
    <col min="4383" max="4383" width="5.28515625" style="12" bestFit="1" customWidth="1"/>
    <col min="4384" max="4384" width="5.28515625" style="12" customWidth="1"/>
    <col min="4385" max="4386" width="9.140625" style="12"/>
    <col min="4387" max="4387" width="6.5703125" style="12" customWidth="1"/>
    <col min="4388" max="4388" width="4.42578125" style="12" bestFit="1" customWidth="1"/>
    <col min="4389" max="4390" width="3.28515625" style="12" bestFit="1" customWidth="1"/>
    <col min="4391" max="4391" width="4.85546875" style="12" customWidth="1"/>
    <col min="4392" max="4392" width="6.5703125" style="12" customWidth="1"/>
    <col min="4393" max="4393" width="5.85546875" style="12" customWidth="1"/>
    <col min="4394" max="4394" width="7.5703125" style="12" customWidth="1"/>
    <col min="4395" max="4395" width="6" style="12" customWidth="1"/>
    <col min="4396" max="4396" width="4.85546875" style="12" customWidth="1"/>
    <col min="4397" max="4397" width="4.85546875" style="12" bestFit="1" customWidth="1"/>
    <col min="4398" max="4398" width="5.28515625" style="12" bestFit="1" customWidth="1"/>
    <col min="4399" max="4399" width="5.28515625" style="12" customWidth="1"/>
    <col min="4400" max="4401" width="9.140625" style="12"/>
    <col min="4402" max="4402" width="6.5703125" style="12" customWidth="1"/>
    <col min="4403" max="4403" width="4.42578125" style="12" bestFit="1" customWidth="1"/>
    <col min="4404" max="4405" width="3.28515625" style="12" bestFit="1" customWidth="1"/>
    <col min="4406" max="4406" width="4.85546875" style="12" customWidth="1"/>
    <col min="4407" max="4407" width="6.5703125" style="12" customWidth="1"/>
    <col min="4408" max="4408" width="5.85546875" style="12" customWidth="1"/>
    <col min="4409" max="4409" width="7.5703125" style="12" customWidth="1"/>
    <col min="4410" max="4410" width="6" style="12" customWidth="1"/>
    <col min="4411" max="4411" width="4.85546875" style="12" customWidth="1"/>
    <col min="4412" max="4412" width="4.85546875" style="12" bestFit="1" customWidth="1"/>
    <col min="4413" max="4413" width="5.28515625" style="12" bestFit="1" customWidth="1"/>
    <col min="4414" max="4414" width="5.28515625" style="12" customWidth="1"/>
    <col min="4415" max="4416" width="9.140625" style="12"/>
    <col min="4417" max="4417" width="6.5703125" style="12" customWidth="1"/>
    <col min="4418" max="4418" width="4.42578125" style="12" bestFit="1" customWidth="1"/>
    <col min="4419" max="4420" width="3.28515625" style="12" bestFit="1" customWidth="1"/>
    <col min="4421" max="4421" width="4.85546875" style="12" customWidth="1"/>
    <col min="4422" max="4422" width="6.5703125" style="12" customWidth="1"/>
    <col min="4423" max="4423" width="5.85546875" style="12" customWidth="1"/>
    <col min="4424" max="4424" width="7.5703125" style="12" customWidth="1"/>
    <col min="4425" max="4425" width="6" style="12" customWidth="1"/>
    <col min="4426" max="4426" width="4.85546875" style="12" customWidth="1"/>
    <col min="4427" max="4427" width="4.85546875" style="12" bestFit="1" customWidth="1"/>
    <col min="4428" max="4428" width="5.28515625" style="12" bestFit="1" customWidth="1"/>
    <col min="4429" max="4429" width="5.28515625" style="12" customWidth="1"/>
    <col min="4430" max="4501" width="9.140625" style="12"/>
    <col min="4502" max="4502" width="6.5703125" style="12" customWidth="1"/>
    <col min="4503" max="4503" width="4.42578125" style="12" bestFit="1" customWidth="1"/>
    <col min="4504" max="4505" width="3.28515625" style="12" bestFit="1" customWidth="1"/>
    <col min="4506" max="4506" width="4.85546875" style="12" customWidth="1"/>
    <col min="4507" max="4507" width="6.5703125" style="12" customWidth="1"/>
    <col min="4508" max="4508" width="5.85546875" style="12" customWidth="1"/>
    <col min="4509" max="4509" width="7.5703125" style="12" customWidth="1"/>
    <col min="4510" max="4510" width="6" style="12" customWidth="1"/>
    <col min="4511" max="4511" width="4.85546875" style="12" customWidth="1"/>
    <col min="4512" max="4512" width="4.85546875" style="12" bestFit="1" customWidth="1"/>
    <col min="4513" max="4513" width="5.28515625" style="12" bestFit="1" customWidth="1"/>
    <col min="4514" max="4514" width="6.28515625" style="12" customWidth="1"/>
    <col min="4515" max="4519" width="8.7109375" style="12" customWidth="1"/>
    <col min="4520" max="4520" width="6" style="12" customWidth="1"/>
    <col min="4521" max="4521" width="9.140625" style="12"/>
    <col min="4522" max="4522" width="24.140625" style="12" bestFit="1" customWidth="1"/>
    <col min="4523" max="4523" width="6.5703125" style="12" customWidth="1"/>
    <col min="4524" max="4524" width="4.42578125" style="12" bestFit="1" customWidth="1"/>
    <col min="4525" max="4526" width="3.28515625" style="12" bestFit="1" customWidth="1"/>
    <col min="4527" max="4527" width="4.85546875" style="12" customWidth="1"/>
    <col min="4528" max="4528" width="6.5703125" style="12" customWidth="1"/>
    <col min="4529" max="4529" width="5.85546875" style="12" customWidth="1"/>
    <col min="4530" max="4530" width="7.5703125" style="12" customWidth="1"/>
    <col min="4531" max="4531" width="6" style="12" customWidth="1"/>
    <col min="4532" max="4532" width="4.85546875" style="12" customWidth="1"/>
    <col min="4533" max="4533" width="4.85546875" style="12" bestFit="1" customWidth="1"/>
    <col min="4534" max="4534" width="5.28515625" style="12" bestFit="1" customWidth="1"/>
    <col min="4535" max="4535" width="5.28515625" style="12" customWidth="1"/>
    <col min="4536" max="4537" width="9.140625" style="12"/>
    <col min="4538" max="4538" width="6.5703125" style="12" customWidth="1"/>
    <col min="4539" max="4539" width="4.42578125" style="12" bestFit="1" customWidth="1"/>
    <col min="4540" max="4541" width="3.28515625" style="12" bestFit="1" customWidth="1"/>
    <col min="4542" max="4542" width="4.85546875" style="12" customWidth="1"/>
    <col min="4543" max="4543" width="6.5703125" style="12" customWidth="1"/>
    <col min="4544" max="4544" width="5.85546875" style="12" customWidth="1"/>
    <col min="4545" max="4545" width="7.5703125" style="12" customWidth="1"/>
    <col min="4546" max="4546" width="6" style="12" customWidth="1"/>
    <col min="4547" max="4547" width="4.85546875" style="12" customWidth="1"/>
    <col min="4548" max="4548" width="4.85546875" style="12" bestFit="1" customWidth="1"/>
    <col min="4549" max="4549" width="5.28515625" style="12" bestFit="1" customWidth="1"/>
    <col min="4550" max="4550" width="5.28515625" style="12" customWidth="1"/>
    <col min="4551" max="4552" width="9.140625" style="12"/>
    <col min="4553" max="4553" width="6.5703125" style="12" customWidth="1"/>
    <col min="4554" max="4554" width="4.42578125" style="12" bestFit="1" customWidth="1"/>
    <col min="4555" max="4556" width="3.28515625" style="12" bestFit="1" customWidth="1"/>
    <col min="4557" max="4557" width="4.85546875" style="12" customWidth="1"/>
    <col min="4558" max="4558" width="6.5703125" style="12" customWidth="1"/>
    <col min="4559" max="4559" width="5.85546875" style="12" customWidth="1"/>
    <col min="4560" max="4560" width="7.5703125" style="12" customWidth="1"/>
    <col min="4561" max="4561" width="6" style="12" customWidth="1"/>
    <col min="4562" max="4562" width="4.85546875" style="12" customWidth="1"/>
    <col min="4563" max="4563" width="4.85546875" style="12" bestFit="1" customWidth="1"/>
    <col min="4564" max="4564" width="5.28515625" style="12" bestFit="1" customWidth="1"/>
    <col min="4565" max="4565" width="5.28515625" style="12" customWidth="1"/>
    <col min="4566" max="4567" width="9.140625" style="12"/>
    <col min="4568" max="4568" width="6.5703125" style="12" customWidth="1"/>
    <col min="4569" max="4569" width="4.42578125" style="12" bestFit="1" customWidth="1"/>
    <col min="4570" max="4571" width="3.28515625" style="12" bestFit="1" customWidth="1"/>
    <col min="4572" max="4572" width="4.85546875" style="12" customWidth="1"/>
    <col min="4573" max="4573" width="6.5703125" style="12" customWidth="1"/>
    <col min="4574" max="4574" width="5.85546875" style="12" customWidth="1"/>
    <col min="4575" max="4575" width="7.5703125" style="12" customWidth="1"/>
    <col min="4576" max="4576" width="6" style="12" customWidth="1"/>
    <col min="4577" max="4577" width="4.85546875" style="12" customWidth="1"/>
    <col min="4578" max="4578" width="4.85546875" style="12" bestFit="1" customWidth="1"/>
    <col min="4579" max="4579" width="5.28515625" style="12" bestFit="1" customWidth="1"/>
    <col min="4580" max="4580" width="5.28515625" style="12" customWidth="1"/>
    <col min="4581" max="4582" width="9.140625" style="12"/>
    <col min="4583" max="4583" width="6.5703125" style="12" customWidth="1"/>
    <col min="4584" max="4584" width="4.42578125" style="12" bestFit="1" customWidth="1"/>
    <col min="4585" max="4586" width="3.28515625" style="12" bestFit="1" customWidth="1"/>
    <col min="4587" max="4587" width="4.85546875" style="12" customWidth="1"/>
    <col min="4588" max="4588" width="6.5703125" style="12" customWidth="1"/>
    <col min="4589" max="4589" width="5.85546875" style="12" customWidth="1"/>
    <col min="4590" max="4590" width="7.5703125" style="12" customWidth="1"/>
    <col min="4591" max="4591" width="6" style="12" customWidth="1"/>
    <col min="4592" max="4592" width="4.85546875" style="12" customWidth="1"/>
    <col min="4593" max="4593" width="4.85546875" style="12" bestFit="1" customWidth="1"/>
    <col min="4594" max="4594" width="5.28515625" style="12" bestFit="1" customWidth="1"/>
    <col min="4595" max="4595" width="5.28515625" style="12" customWidth="1"/>
    <col min="4596" max="4597" width="9.140625" style="12"/>
    <col min="4598" max="4598" width="6.5703125" style="12" customWidth="1"/>
    <col min="4599" max="4599" width="4.42578125" style="12" bestFit="1" customWidth="1"/>
    <col min="4600" max="4601" width="3.28515625" style="12" bestFit="1" customWidth="1"/>
    <col min="4602" max="4602" width="4.85546875" style="12" customWidth="1"/>
    <col min="4603" max="4603" width="6.5703125" style="12" customWidth="1"/>
    <col min="4604" max="4604" width="5.85546875" style="12" customWidth="1"/>
    <col min="4605" max="4605" width="7.5703125" style="12" customWidth="1"/>
    <col min="4606" max="4606" width="6" style="12" customWidth="1"/>
    <col min="4607" max="4607" width="4.85546875" style="12" customWidth="1"/>
    <col min="4608" max="4608" width="4.85546875" style="12" bestFit="1" customWidth="1"/>
    <col min="4609" max="4609" width="5.28515625" style="12" bestFit="1" customWidth="1"/>
    <col min="4610" max="4610" width="5.28515625" style="12" customWidth="1"/>
    <col min="4611" max="4612" width="9.140625" style="12"/>
    <col min="4613" max="4613" width="6.5703125" style="12" customWidth="1"/>
    <col min="4614" max="4614" width="4.42578125" style="12" bestFit="1" customWidth="1"/>
    <col min="4615" max="4616" width="3.28515625" style="12" bestFit="1" customWidth="1"/>
    <col min="4617" max="4617" width="4.85546875" style="12" customWidth="1"/>
    <col min="4618" max="4618" width="6.5703125" style="12" customWidth="1"/>
    <col min="4619" max="4619" width="5.85546875" style="12" customWidth="1"/>
    <col min="4620" max="4620" width="7.5703125" style="12" customWidth="1"/>
    <col min="4621" max="4621" width="6" style="12" customWidth="1"/>
    <col min="4622" max="4622" width="4.85546875" style="12" customWidth="1"/>
    <col min="4623" max="4623" width="4.85546875" style="12" bestFit="1" customWidth="1"/>
    <col min="4624" max="4624" width="5.28515625" style="12" bestFit="1" customWidth="1"/>
    <col min="4625" max="4625" width="5.28515625" style="12" customWidth="1"/>
    <col min="4626" max="4627" width="9.140625" style="12"/>
    <col min="4628" max="4628" width="6.5703125" style="12" customWidth="1"/>
    <col min="4629" max="4629" width="4.42578125" style="12" bestFit="1" customWidth="1"/>
    <col min="4630" max="4631" width="3.28515625" style="12" bestFit="1" customWidth="1"/>
    <col min="4632" max="4632" width="4.85546875" style="12" customWidth="1"/>
    <col min="4633" max="4633" width="6.5703125" style="12" customWidth="1"/>
    <col min="4634" max="4634" width="5.85546875" style="12" customWidth="1"/>
    <col min="4635" max="4635" width="7.5703125" style="12" customWidth="1"/>
    <col min="4636" max="4636" width="6" style="12" customWidth="1"/>
    <col min="4637" max="4637" width="4.85546875" style="12" customWidth="1"/>
    <col min="4638" max="4638" width="4.85546875" style="12" bestFit="1" customWidth="1"/>
    <col min="4639" max="4639" width="5.28515625" style="12" bestFit="1" customWidth="1"/>
    <col min="4640" max="4640" width="5.28515625" style="12" customWidth="1"/>
    <col min="4641" max="4642" width="9.140625" style="12"/>
    <col min="4643" max="4643" width="6.5703125" style="12" customWidth="1"/>
    <col min="4644" max="4644" width="4.42578125" style="12" bestFit="1" customWidth="1"/>
    <col min="4645" max="4646" width="3.28515625" style="12" bestFit="1" customWidth="1"/>
    <col min="4647" max="4647" width="4.85546875" style="12" customWidth="1"/>
    <col min="4648" max="4648" width="6.5703125" style="12" customWidth="1"/>
    <col min="4649" max="4649" width="5.85546875" style="12" customWidth="1"/>
    <col min="4650" max="4650" width="7.5703125" style="12" customWidth="1"/>
    <col min="4651" max="4651" width="6" style="12" customWidth="1"/>
    <col min="4652" max="4652" width="4.85546875" style="12" customWidth="1"/>
    <col min="4653" max="4653" width="4.85546875" style="12" bestFit="1" customWidth="1"/>
    <col min="4654" max="4654" width="5.28515625" style="12" bestFit="1" customWidth="1"/>
    <col min="4655" max="4655" width="5.28515625" style="12" customWidth="1"/>
    <col min="4656" max="4657" width="9.140625" style="12"/>
    <col min="4658" max="4658" width="6.5703125" style="12" customWidth="1"/>
    <col min="4659" max="4659" width="4.42578125" style="12" bestFit="1" customWidth="1"/>
    <col min="4660" max="4661" width="3.28515625" style="12" bestFit="1" customWidth="1"/>
    <col min="4662" max="4662" width="4.85546875" style="12" customWidth="1"/>
    <col min="4663" max="4663" width="6.5703125" style="12" customWidth="1"/>
    <col min="4664" max="4664" width="5.85546875" style="12" customWidth="1"/>
    <col min="4665" max="4665" width="7.5703125" style="12" customWidth="1"/>
    <col min="4666" max="4666" width="6" style="12" customWidth="1"/>
    <col min="4667" max="4667" width="4.85546875" style="12" customWidth="1"/>
    <col min="4668" max="4668" width="4.85546875" style="12" bestFit="1" customWidth="1"/>
    <col min="4669" max="4669" width="5.28515625" style="12" bestFit="1" customWidth="1"/>
    <col min="4670" max="4670" width="5.28515625" style="12" customWidth="1"/>
    <col min="4671" max="4672" width="9.140625" style="12"/>
    <col min="4673" max="4673" width="6.5703125" style="12" customWidth="1"/>
    <col min="4674" max="4674" width="4.42578125" style="12" bestFit="1" customWidth="1"/>
    <col min="4675" max="4676" width="3.28515625" style="12" bestFit="1" customWidth="1"/>
    <col min="4677" max="4677" width="4.85546875" style="12" customWidth="1"/>
    <col min="4678" max="4678" width="6.5703125" style="12" customWidth="1"/>
    <col min="4679" max="4679" width="5.85546875" style="12" customWidth="1"/>
    <col min="4680" max="4680" width="7.5703125" style="12" customWidth="1"/>
    <col min="4681" max="4681" width="6" style="12" customWidth="1"/>
    <col min="4682" max="4682" width="4.85546875" style="12" customWidth="1"/>
    <col min="4683" max="4683" width="4.85546875" style="12" bestFit="1" customWidth="1"/>
    <col min="4684" max="4684" width="5.28515625" style="12" bestFit="1" customWidth="1"/>
    <col min="4685" max="4685" width="5.28515625" style="12" customWidth="1"/>
    <col min="4686" max="4757" width="9.140625" style="12"/>
    <col min="4758" max="4758" width="6.5703125" style="12" customWidth="1"/>
    <col min="4759" max="4759" width="4.42578125" style="12" bestFit="1" customWidth="1"/>
    <col min="4760" max="4761" width="3.28515625" style="12" bestFit="1" customWidth="1"/>
    <col min="4762" max="4762" width="4.85546875" style="12" customWidth="1"/>
    <col min="4763" max="4763" width="6.5703125" style="12" customWidth="1"/>
    <col min="4764" max="4764" width="5.85546875" style="12" customWidth="1"/>
    <col min="4765" max="4765" width="7.5703125" style="12" customWidth="1"/>
    <col min="4766" max="4766" width="6" style="12" customWidth="1"/>
    <col min="4767" max="4767" width="4.85546875" style="12" customWidth="1"/>
    <col min="4768" max="4768" width="4.85546875" style="12" bestFit="1" customWidth="1"/>
    <col min="4769" max="4769" width="5.28515625" style="12" bestFit="1" customWidth="1"/>
    <col min="4770" max="4770" width="6.28515625" style="12" customWidth="1"/>
    <col min="4771" max="4775" width="8.7109375" style="12" customWidth="1"/>
    <col min="4776" max="4776" width="6" style="12" customWidth="1"/>
    <col min="4777" max="4777" width="9.140625" style="12"/>
    <col min="4778" max="4778" width="24.140625" style="12" bestFit="1" customWidth="1"/>
    <col min="4779" max="4779" width="6.5703125" style="12" customWidth="1"/>
    <col min="4780" max="4780" width="4.42578125" style="12" bestFit="1" customWidth="1"/>
    <col min="4781" max="4782" width="3.28515625" style="12" bestFit="1" customWidth="1"/>
    <col min="4783" max="4783" width="4.85546875" style="12" customWidth="1"/>
    <col min="4784" max="4784" width="6.5703125" style="12" customWidth="1"/>
    <col min="4785" max="4785" width="5.85546875" style="12" customWidth="1"/>
    <col min="4786" max="4786" width="7.5703125" style="12" customWidth="1"/>
    <col min="4787" max="4787" width="6" style="12" customWidth="1"/>
    <col min="4788" max="4788" width="4.85546875" style="12" customWidth="1"/>
    <col min="4789" max="4789" width="4.85546875" style="12" bestFit="1" customWidth="1"/>
    <col min="4790" max="4790" width="5.28515625" style="12" bestFit="1" customWidth="1"/>
    <col min="4791" max="4791" width="5.28515625" style="12" customWidth="1"/>
    <col min="4792" max="4793" width="9.140625" style="12"/>
    <col min="4794" max="4794" width="6.5703125" style="12" customWidth="1"/>
    <col min="4795" max="4795" width="4.42578125" style="12" bestFit="1" customWidth="1"/>
    <col min="4796" max="4797" width="3.28515625" style="12" bestFit="1" customWidth="1"/>
    <col min="4798" max="4798" width="4.85546875" style="12" customWidth="1"/>
    <col min="4799" max="4799" width="6.5703125" style="12" customWidth="1"/>
    <col min="4800" max="4800" width="5.85546875" style="12" customWidth="1"/>
    <col min="4801" max="4801" width="7.5703125" style="12" customWidth="1"/>
    <col min="4802" max="4802" width="6" style="12" customWidth="1"/>
    <col min="4803" max="4803" width="4.85546875" style="12" customWidth="1"/>
    <col min="4804" max="4804" width="4.85546875" style="12" bestFit="1" customWidth="1"/>
    <col min="4805" max="4805" width="5.28515625" style="12" bestFit="1" customWidth="1"/>
    <col min="4806" max="4806" width="5.28515625" style="12" customWidth="1"/>
    <col min="4807" max="4808" width="9.140625" style="12"/>
    <col min="4809" max="4809" width="6.5703125" style="12" customWidth="1"/>
    <col min="4810" max="4810" width="4.42578125" style="12" bestFit="1" customWidth="1"/>
    <col min="4811" max="4812" width="3.28515625" style="12" bestFit="1" customWidth="1"/>
    <col min="4813" max="4813" width="4.85546875" style="12" customWidth="1"/>
    <col min="4814" max="4814" width="6.5703125" style="12" customWidth="1"/>
    <col min="4815" max="4815" width="5.85546875" style="12" customWidth="1"/>
    <col min="4816" max="4816" width="7.5703125" style="12" customWidth="1"/>
    <col min="4817" max="4817" width="6" style="12" customWidth="1"/>
    <col min="4818" max="4818" width="4.85546875" style="12" customWidth="1"/>
    <col min="4819" max="4819" width="4.85546875" style="12" bestFit="1" customWidth="1"/>
    <col min="4820" max="4820" width="5.28515625" style="12" bestFit="1" customWidth="1"/>
    <col min="4821" max="4821" width="5.28515625" style="12" customWidth="1"/>
    <col min="4822" max="4823" width="9.140625" style="12"/>
    <col min="4824" max="4824" width="6.5703125" style="12" customWidth="1"/>
    <col min="4825" max="4825" width="4.42578125" style="12" bestFit="1" customWidth="1"/>
    <col min="4826" max="4827" width="3.28515625" style="12" bestFit="1" customWidth="1"/>
    <col min="4828" max="4828" width="4.85546875" style="12" customWidth="1"/>
    <col min="4829" max="4829" width="6.5703125" style="12" customWidth="1"/>
    <col min="4830" max="4830" width="5.85546875" style="12" customWidth="1"/>
    <col min="4831" max="4831" width="7.5703125" style="12" customWidth="1"/>
    <col min="4832" max="4832" width="6" style="12" customWidth="1"/>
    <col min="4833" max="4833" width="4.85546875" style="12" customWidth="1"/>
    <col min="4834" max="4834" width="4.85546875" style="12" bestFit="1" customWidth="1"/>
    <col min="4835" max="4835" width="5.28515625" style="12" bestFit="1" customWidth="1"/>
    <col min="4836" max="4836" width="5.28515625" style="12" customWidth="1"/>
    <col min="4837" max="4838" width="9.140625" style="12"/>
    <col min="4839" max="4839" width="6.5703125" style="12" customWidth="1"/>
    <col min="4840" max="4840" width="4.42578125" style="12" bestFit="1" customWidth="1"/>
    <col min="4841" max="4842" width="3.28515625" style="12" bestFit="1" customWidth="1"/>
    <col min="4843" max="4843" width="4.85546875" style="12" customWidth="1"/>
    <col min="4844" max="4844" width="6.5703125" style="12" customWidth="1"/>
    <col min="4845" max="4845" width="5.85546875" style="12" customWidth="1"/>
    <col min="4846" max="4846" width="7.5703125" style="12" customWidth="1"/>
    <col min="4847" max="4847" width="6" style="12" customWidth="1"/>
    <col min="4848" max="4848" width="4.85546875" style="12" customWidth="1"/>
    <col min="4849" max="4849" width="4.85546875" style="12" bestFit="1" customWidth="1"/>
    <col min="4850" max="4850" width="5.28515625" style="12" bestFit="1" customWidth="1"/>
    <col min="4851" max="4851" width="5.28515625" style="12" customWidth="1"/>
    <col min="4852" max="4853" width="9.140625" style="12"/>
    <col min="4854" max="4854" width="6.5703125" style="12" customWidth="1"/>
    <col min="4855" max="4855" width="4.42578125" style="12" bestFit="1" customWidth="1"/>
    <col min="4856" max="4857" width="3.28515625" style="12" bestFit="1" customWidth="1"/>
    <col min="4858" max="4858" width="4.85546875" style="12" customWidth="1"/>
    <col min="4859" max="4859" width="6.5703125" style="12" customWidth="1"/>
    <col min="4860" max="4860" width="5.85546875" style="12" customWidth="1"/>
    <col min="4861" max="4861" width="7.5703125" style="12" customWidth="1"/>
    <col min="4862" max="4862" width="6" style="12" customWidth="1"/>
    <col min="4863" max="4863" width="4.85546875" style="12" customWidth="1"/>
    <col min="4864" max="4864" width="4.85546875" style="12" bestFit="1" customWidth="1"/>
    <col min="4865" max="4865" width="5.28515625" style="12" bestFit="1" customWidth="1"/>
    <col min="4866" max="4866" width="5.28515625" style="12" customWidth="1"/>
    <col min="4867" max="4868" width="9.140625" style="12"/>
    <col min="4869" max="4869" width="6.5703125" style="12" customWidth="1"/>
    <col min="4870" max="4870" width="4.42578125" style="12" bestFit="1" customWidth="1"/>
    <col min="4871" max="4872" width="3.28515625" style="12" bestFit="1" customWidth="1"/>
    <col min="4873" max="4873" width="4.85546875" style="12" customWidth="1"/>
    <col min="4874" max="4874" width="6.5703125" style="12" customWidth="1"/>
    <col min="4875" max="4875" width="5.85546875" style="12" customWidth="1"/>
    <col min="4876" max="4876" width="7.5703125" style="12" customWidth="1"/>
    <col min="4877" max="4877" width="6" style="12" customWidth="1"/>
    <col min="4878" max="4878" width="4.85546875" style="12" customWidth="1"/>
    <col min="4879" max="4879" width="4.85546875" style="12" bestFit="1" customWidth="1"/>
    <col min="4880" max="4880" width="5.28515625" style="12" bestFit="1" customWidth="1"/>
    <col min="4881" max="4881" width="5.28515625" style="12" customWidth="1"/>
    <col min="4882" max="4883" width="9.140625" style="12"/>
    <col min="4884" max="4884" width="6.5703125" style="12" customWidth="1"/>
    <col min="4885" max="4885" width="4.42578125" style="12" bestFit="1" customWidth="1"/>
    <col min="4886" max="4887" width="3.28515625" style="12" bestFit="1" customWidth="1"/>
    <col min="4888" max="4888" width="4.85546875" style="12" customWidth="1"/>
    <col min="4889" max="4889" width="6.5703125" style="12" customWidth="1"/>
    <col min="4890" max="4890" width="5.85546875" style="12" customWidth="1"/>
    <col min="4891" max="4891" width="7.5703125" style="12" customWidth="1"/>
    <col min="4892" max="4892" width="6" style="12" customWidth="1"/>
    <col min="4893" max="4893" width="4.85546875" style="12" customWidth="1"/>
    <col min="4894" max="4894" width="4.85546875" style="12" bestFit="1" customWidth="1"/>
    <col min="4895" max="4895" width="5.28515625" style="12" bestFit="1" customWidth="1"/>
    <col min="4896" max="4896" width="5.28515625" style="12" customWidth="1"/>
    <col min="4897" max="4898" width="9.140625" style="12"/>
    <col min="4899" max="4899" width="6.5703125" style="12" customWidth="1"/>
    <col min="4900" max="4900" width="4.42578125" style="12" bestFit="1" customWidth="1"/>
    <col min="4901" max="4902" width="3.28515625" style="12" bestFit="1" customWidth="1"/>
    <col min="4903" max="4903" width="4.85546875" style="12" customWidth="1"/>
    <col min="4904" max="4904" width="6.5703125" style="12" customWidth="1"/>
    <col min="4905" max="4905" width="5.85546875" style="12" customWidth="1"/>
    <col min="4906" max="4906" width="7.5703125" style="12" customWidth="1"/>
    <col min="4907" max="4907" width="6" style="12" customWidth="1"/>
    <col min="4908" max="4908" width="4.85546875" style="12" customWidth="1"/>
    <col min="4909" max="4909" width="4.85546875" style="12" bestFit="1" customWidth="1"/>
    <col min="4910" max="4910" width="5.28515625" style="12" bestFit="1" customWidth="1"/>
    <col min="4911" max="4911" width="5.28515625" style="12" customWidth="1"/>
    <col min="4912" max="4913" width="9.140625" style="12"/>
    <col min="4914" max="4914" width="6.5703125" style="12" customWidth="1"/>
    <col min="4915" max="4915" width="4.42578125" style="12" bestFit="1" customWidth="1"/>
    <col min="4916" max="4917" width="3.28515625" style="12" bestFit="1" customWidth="1"/>
    <col min="4918" max="4918" width="4.85546875" style="12" customWidth="1"/>
    <col min="4919" max="4919" width="6.5703125" style="12" customWidth="1"/>
    <col min="4920" max="4920" width="5.85546875" style="12" customWidth="1"/>
    <col min="4921" max="4921" width="7.5703125" style="12" customWidth="1"/>
    <col min="4922" max="4922" width="6" style="12" customWidth="1"/>
    <col min="4923" max="4923" width="4.85546875" style="12" customWidth="1"/>
    <col min="4924" max="4924" width="4.85546875" style="12" bestFit="1" customWidth="1"/>
    <col min="4925" max="4925" width="5.28515625" style="12" bestFit="1" customWidth="1"/>
    <col min="4926" max="4926" width="5.28515625" style="12" customWidth="1"/>
    <col min="4927" max="4928" width="9.140625" style="12"/>
    <col min="4929" max="4929" width="6.5703125" style="12" customWidth="1"/>
    <col min="4930" max="4930" width="4.42578125" style="12" bestFit="1" customWidth="1"/>
    <col min="4931" max="4932" width="3.28515625" style="12" bestFit="1" customWidth="1"/>
    <col min="4933" max="4933" width="4.85546875" style="12" customWidth="1"/>
    <col min="4934" max="4934" width="6.5703125" style="12" customWidth="1"/>
    <col min="4935" max="4935" width="5.85546875" style="12" customWidth="1"/>
    <col min="4936" max="4936" width="7.5703125" style="12" customWidth="1"/>
    <col min="4937" max="4937" width="6" style="12" customWidth="1"/>
    <col min="4938" max="4938" width="4.85546875" style="12" customWidth="1"/>
    <col min="4939" max="4939" width="4.85546875" style="12" bestFit="1" customWidth="1"/>
    <col min="4940" max="4940" width="5.28515625" style="12" bestFit="1" customWidth="1"/>
    <col min="4941" max="4941" width="5.28515625" style="12" customWidth="1"/>
    <col min="4942" max="5013" width="9.140625" style="12"/>
    <col min="5014" max="5014" width="6.5703125" style="12" customWidth="1"/>
    <col min="5015" max="5015" width="4.42578125" style="12" bestFit="1" customWidth="1"/>
    <col min="5016" max="5017" width="3.28515625" style="12" bestFit="1" customWidth="1"/>
    <col min="5018" max="5018" width="4.85546875" style="12" customWidth="1"/>
    <col min="5019" max="5019" width="6.5703125" style="12" customWidth="1"/>
    <col min="5020" max="5020" width="5.85546875" style="12" customWidth="1"/>
    <col min="5021" max="5021" width="7.5703125" style="12" customWidth="1"/>
    <col min="5022" max="5022" width="6" style="12" customWidth="1"/>
    <col min="5023" max="5023" width="4.85546875" style="12" customWidth="1"/>
    <col min="5024" max="5024" width="4.85546875" style="12" bestFit="1" customWidth="1"/>
    <col min="5025" max="5025" width="5.28515625" style="12" bestFit="1" customWidth="1"/>
    <col min="5026" max="5026" width="6.28515625" style="12" customWidth="1"/>
    <col min="5027" max="5031" width="8.7109375" style="12" customWidth="1"/>
    <col min="5032" max="5032" width="6" style="12" customWidth="1"/>
    <col min="5033" max="5033" width="9.140625" style="12"/>
    <col min="5034" max="5034" width="24.140625" style="12" bestFit="1" customWidth="1"/>
    <col min="5035" max="5035" width="6.5703125" style="12" customWidth="1"/>
    <col min="5036" max="5036" width="4.42578125" style="12" bestFit="1" customWidth="1"/>
    <col min="5037" max="5038" width="3.28515625" style="12" bestFit="1" customWidth="1"/>
    <col min="5039" max="5039" width="4.85546875" style="12" customWidth="1"/>
    <col min="5040" max="5040" width="6.5703125" style="12" customWidth="1"/>
    <col min="5041" max="5041" width="5.85546875" style="12" customWidth="1"/>
    <col min="5042" max="5042" width="7.5703125" style="12" customWidth="1"/>
    <col min="5043" max="5043" width="6" style="12" customWidth="1"/>
    <col min="5044" max="5044" width="4.85546875" style="12" customWidth="1"/>
    <col min="5045" max="5045" width="4.85546875" style="12" bestFit="1" customWidth="1"/>
    <col min="5046" max="5046" width="5.28515625" style="12" bestFit="1" customWidth="1"/>
    <col min="5047" max="5047" width="5.28515625" style="12" customWidth="1"/>
    <col min="5048" max="5049" width="9.140625" style="12"/>
    <col min="5050" max="5050" width="6.5703125" style="12" customWidth="1"/>
    <col min="5051" max="5051" width="4.42578125" style="12" bestFit="1" customWidth="1"/>
    <col min="5052" max="5053" width="3.28515625" style="12" bestFit="1" customWidth="1"/>
    <col min="5054" max="5054" width="4.85546875" style="12" customWidth="1"/>
    <col min="5055" max="5055" width="6.5703125" style="12" customWidth="1"/>
    <col min="5056" max="5056" width="5.85546875" style="12" customWidth="1"/>
    <col min="5057" max="5057" width="7.5703125" style="12" customWidth="1"/>
    <col min="5058" max="5058" width="6" style="12" customWidth="1"/>
    <col min="5059" max="5059" width="4.85546875" style="12" customWidth="1"/>
    <col min="5060" max="5060" width="4.85546875" style="12" bestFit="1" customWidth="1"/>
    <col min="5061" max="5061" width="5.28515625" style="12" bestFit="1" customWidth="1"/>
    <col min="5062" max="5062" width="5.28515625" style="12" customWidth="1"/>
    <col min="5063" max="5064" width="9.140625" style="12"/>
    <col min="5065" max="5065" width="6.5703125" style="12" customWidth="1"/>
    <col min="5066" max="5066" width="4.42578125" style="12" bestFit="1" customWidth="1"/>
    <col min="5067" max="5068" width="3.28515625" style="12" bestFit="1" customWidth="1"/>
    <col min="5069" max="5069" width="4.85546875" style="12" customWidth="1"/>
    <col min="5070" max="5070" width="6.5703125" style="12" customWidth="1"/>
    <col min="5071" max="5071" width="5.85546875" style="12" customWidth="1"/>
    <col min="5072" max="5072" width="7.5703125" style="12" customWidth="1"/>
    <col min="5073" max="5073" width="6" style="12" customWidth="1"/>
    <col min="5074" max="5074" width="4.85546875" style="12" customWidth="1"/>
    <col min="5075" max="5075" width="4.85546875" style="12" bestFit="1" customWidth="1"/>
    <col min="5076" max="5076" width="5.28515625" style="12" bestFit="1" customWidth="1"/>
    <col min="5077" max="5077" width="5.28515625" style="12" customWidth="1"/>
    <col min="5078" max="5079" width="9.140625" style="12"/>
    <col min="5080" max="5080" width="6.5703125" style="12" customWidth="1"/>
    <col min="5081" max="5081" width="4.42578125" style="12" bestFit="1" customWidth="1"/>
    <col min="5082" max="5083" width="3.28515625" style="12" bestFit="1" customWidth="1"/>
    <col min="5084" max="5084" width="4.85546875" style="12" customWidth="1"/>
    <col min="5085" max="5085" width="6.5703125" style="12" customWidth="1"/>
    <col min="5086" max="5086" width="5.85546875" style="12" customWidth="1"/>
    <col min="5087" max="5087" width="7.5703125" style="12" customWidth="1"/>
    <col min="5088" max="5088" width="6" style="12" customWidth="1"/>
    <col min="5089" max="5089" width="4.85546875" style="12" customWidth="1"/>
    <col min="5090" max="5090" width="4.85546875" style="12" bestFit="1" customWidth="1"/>
    <col min="5091" max="5091" width="5.28515625" style="12" bestFit="1" customWidth="1"/>
    <col min="5092" max="5092" width="5.28515625" style="12" customWidth="1"/>
    <col min="5093" max="5094" width="9.140625" style="12"/>
    <col min="5095" max="5095" width="6.5703125" style="12" customWidth="1"/>
    <col min="5096" max="5096" width="4.42578125" style="12" bestFit="1" customWidth="1"/>
    <col min="5097" max="5098" width="3.28515625" style="12" bestFit="1" customWidth="1"/>
    <col min="5099" max="5099" width="4.85546875" style="12" customWidth="1"/>
    <col min="5100" max="5100" width="6.5703125" style="12" customWidth="1"/>
    <col min="5101" max="5101" width="5.85546875" style="12" customWidth="1"/>
    <col min="5102" max="5102" width="7.5703125" style="12" customWidth="1"/>
    <col min="5103" max="5103" width="6" style="12" customWidth="1"/>
    <col min="5104" max="5104" width="4.85546875" style="12" customWidth="1"/>
    <col min="5105" max="5105" width="4.85546875" style="12" bestFit="1" customWidth="1"/>
    <col min="5106" max="5106" width="5.28515625" style="12" bestFit="1" customWidth="1"/>
    <col min="5107" max="5107" width="5.28515625" style="12" customWidth="1"/>
    <col min="5108" max="5109" width="9.140625" style="12"/>
    <col min="5110" max="5110" width="6.5703125" style="12" customWidth="1"/>
    <col min="5111" max="5111" width="4.42578125" style="12" bestFit="1" customWidth="1"/>
    <col min="5112" max="5113" width="3.28515625" style="12" bestFit="1" customWidth="1"/>
    <col min="5114" max="5114" width="4.85546875" style="12" customWidth="1"/>
    <col min="5115" max="5115" width="6.5703125" style="12" customWidth="1"/>
    <col min="5116" max="5116" width="5.85546875" style="12" customWidth="1"/>
    <col min="5117" max="5117" width="7.5703125" style="12" customWidth="1"/>
    <col min="5118" max="5118" width="6" style="12" customWidth="1"/>
    <col min="5119" max="5119" width="4.85546875" style="12" customWidth="1"/>
    <col min="5120" max="5120" width="4.85546875" style="12" bestFit="1" customWidth="1"/>
    <col min="5121" max="5121" width="5.28515625" style="12" bestFit="1" customWidth="1"/>
    <col min="5122" max="5122" width="5.28515625" style="12" customWidth="1"/>
    <col min="5123" max="5124" width="9.140625" style="12"/>
    <col min="5125" max="5125" width="6.5703125" style="12" customWidth="1"/>
    <col min="5126" max="5126" width="4.42578125" style="12" bestFit="1" customWidth="1"/>
    <col min="5127" max="5128" width="3.28515625" style="12" bestFit="1" customWidth="1"/>
    <col min="5129" max="5129" width="4.85546875" style="12" customWidth="1"/>
    <col min="5130" max="5130" width="6.5703125" style="12" customWidth="1"/>
    <col min="5131" max="5131" width="5.85546875" style="12" customWidth="1"/>
    <col min="5132" max="5132" width="7.5703125" style="12" customWidth="1"/>
    <col min="5133" max="5133" width="6" style="12" customWidth="1"/>
    <col min="5134" max="5134" width="4.85546875" style="12" customWidth="1"/>
    <col min="5135" max="5135" width="4.85546875" style="12" bestFit="1" customWidth="1"/>
    <col min="5136" max="5136" width="5.28515625" style="12" bestFit="1" customWidth="1"/>
    <col min="5137" max="5137" width="5.28515625" style="12" customWidth="1"/>
    <col min="5138" max="5139" width="9.140625" style="12"/>
    <col min="5140" max="5140" width="6.5703125" style="12" customWidth="1"/>
    <col min="5141" max="5141" width="4.42578125" style="12" bestFit="1" customWidth="1"/>
    <col min="5142" max="5143" width="3.28515625" style="12" bestFit="1" customWidth="1"/>
    <col min="5144" max="5144" width="4.85546875" style="12" customWidth="1"/>
    <col min="5145" max="5145" width="6.5703125" style="12" customWidth="1"/>
    <col min="5146" max="5146" width="5.85546875" style="12" customWidth="1"/>
    <col min="5147" max="5147" width="7.5703125" style="12" customWidth="1"/>
    <col min="5148" max="5148" width="6" style="12" customWidth="1"/>
    <col min="5149" max="5149" width="4.85546875" style="12" customWidth="1"/>
    <col min="5150" max="5150" width="4.85546875" style="12" bestFit="1" customWidth="1"/>
    <col min="5151" max="5151" width="5.28515625" style="12" bestFit="1" customWidth="1"/>
    <col min="5152" max="5152" width="5.28515625" style="12" customWidth="1"/>
    <col min="5153" max="5154" width="9.140625" style="12"/>
    <col min="5155" max="5155" width="6.5703125" style="12" customWidth="1"/>
    <col min="5156" max="5156" width="4.42578125" style="12" bestFit="1" customWidth="1"/>
    <col min="5157" max="5158" width="3.28515625" style="12" bestFit="1" customWidth="1"/>
    <col min="5159" max="5159" width="4.85546875" style="12" customWidth="1"/>
    <col min="5160" max="5160" width="6.5703125" style="12" customWidth="1"/>
    <col min="5161" max="5161" width="5.85546875" style="12" customWidth="1"/>
    <col min="5162" max="5162" width="7.5703125" style="12" customWidth="1"/>
    <col min="5163" max="5163" width="6" style="12" customWidth="1"/>
    <col min="5164" max="5164" width="4.85546875" style="12" customWidth="1"/>
    <col min="5165" max="5165" width="4.85546875" style="12" bestFit="1" customWidth="1"/>
    <col min="5166" max="5166" width="5.28515625" style="12" bestFit="1" customWidth="1"/>
    <col min="5167" max="5167" width="5.28515625" style="12" customWidth="1"/>
    <col min="5168" max="5169" width="9.140625" style="12"/>
    <col min="5170" max="5170" width="6.5703125" style="12" customWidth="1"/>
    <col min="5171" max="5171" width="4.42578125" style="12" bestFit="1" customWidth="1"/>
    <col min="5172" max="5173" width="3.28515625" style="12" bestFit="1" customWidth="1"/>
    <col min="5174" max="5174" width="4.85546875" style="12" customWidth="1"/>
    <col min="5175" max="5175" width="6.5703125" style="12" customWidth="1"/>
    <col min="5176" max="5176" width="5.85546875" style="12" customWidth="1"/>
    <col min="5177" max="5177" width="7.5703125" style="12" customWidth="1"/>
    <col min="5178" max="5178" width="6" style="12" customWidth="1"/>
    <col min="5179" max="5179" width="4.85546875" style="12" customWidth="1"/>
    <col min="5180" max="5180" width="4.85546875" style="12" bestFit="1" customWidth="1"/>
    <col min="5181" max="5181" width="5.28515625" style="12" bestFit="1" customWidth="1"/>
    <col min="5182" max="5182" width="5.28515625" style="12" customWidth="1"/>
    <col min="5183" max="5184" width="9.140625" style="12"/>
    <col min="5185" max="5185" width="6.5703125" style="12" customWidth="1"/>
    <col min="5186" max="5186" width="4.42578125" style="12" bestFit="1" customWidth="1"/>
    <col min="5187" max="5188" width="3.28515625" style="12" bestFit="1" customWidth="1"/>
    <col min="5189" max="5189" width="4.85546875" style="12" customWidth="1"/>
    <col min="5190" max="5190" width="6.5703125" style="12" customWidth="1"/>
    <col min="5191" max="5191" width="5.85546875" style="12" customWidth="1"/>
    <col min="5192" max="5192" width="7.5703125" style="12" customWidth="1"/>
    <col min="5193" max="5193" width="6" style="12" customWidth="1"/>
    <col min="5194" max="5194" width="4.85546875" style="12" customWidth="1"/>
    <col min="5195" max="5195" width="4.85546875" style="12" bestFit="1" customWidth="1"/>
    <col min="5196" max="5196" width="5.28515625" style="12" bestFit="1" customWidth="1"/>
    <col min="5197" max="5197" width="5.28515625" style="12" customWidth="1"/>
    <col min="5198" max="5269" width="9.140625" style="12"/>
    <col min="5270" max="5270" width="6.5703125" style="12" customWidth="1"/>
    <col min="5271" max="5271" width="4.42578125" style="12" bestFit="1" customWidth="1"/>
    <col min="5272" max="5273" width="3.28515625" style="12" bestFit="1" customWidth="1"/>
    <col min="5274" max="5274" width="4.85546875" style="12" customWidth="1"/>
    <col min="5275" max="5275" width="6.5703125" style="12" customWidth="1"/>
    <col min="5276" max="5276" width="5.85546875" style="12" customWidth="1"/>
    <col min="5277" max="5277" width="7.5703125" style="12" customWidth="1"/>
    <col min="5278" max="5278" width="6" style="12" customWidth="1"/>
    <col min="5279" max="5279" width="4.85546875" style="12" customWidth="1"/>
    <col min="5280" max="5280" width="4.85546875" style="12" bestFit="1" customWidth="1"/>
    <col min="5281" max="5281" width="5.28515625" style="12" bestFit="1" customWidth="1"/>
    <col min="5282" max="5282" width="6.28515625" style="12" customWidth="1"/>
    <col min="5283" max="5287" width="8.7109375" style="12" customWidth="1"/>
    <col min="5288" max="5288" width="6" style="12" customWidth="1"/>
    <col min="5289" max="5289" width="9.140625" style="12"/>
    <col min="5290" max="5290" width="24.140625" style="12" bestFit="1" customWidth="1"/>
    <col min="5291" max="5291" width="6.5703125" style="12" customWidth="1"/>
    <col min="5292" max="5292" width="4.42578125" style="12" bestFit="1" customWidth="1"/>
    <col min="5293" max="5294" width="3.28515625" style="12" bestFit="1" customWidth="1"/>
    <col min="5295" max="5295" width="4.85546875" style="12" customWidth="1"/>
    <col min="5296" max="5296" width="6.5703125" style="12" customWidth="1"/>
    <col min="5297" max="5297" width="5.85546875" style="12" customWidth="1"/>
    <col min="5298" max="5298" width="7.5703125" style="12" customWidth="1"/>
    <col min="5299" max="5299" width="6" style="12" customWidth="1"/>
    <col min="5300" max="5300" width="4.85546875" style="12" customWidth="1"/>
    <col min="5301" max="5301" width="4.85546875" style="12" bestFit="1" customWidth="1"/>
    <col min="5302" max="5302" width="5.28515625" style="12" bestFit="1" customWidth="1"/>
    <col min="5303" max="5303" width="5.28515625" style="12" customWidth="1"/>
    <col min="5304" max="5305" width="9.140625" style="12"/>
    <col min="5306" max="5306" width="6.5703125" style="12" customWidth="1"/>
    <col min="5307" max="5307" width="4.42578125" style="12" bestFit="1" customWidth="1"/>
    <col min="5308" max="5309" width="3.28515625" style="12" bestFit="1" customWidth="1"/>
    <col min="5310" max="5310" width="4.85546875" style="12" customWidth="1"/>
    <col min="5311" max="5311" width="6.5703125" style="12" customWidth="1"/>
    <col min="5312" max="5312" width="5.85546875" style="12" customWidth="1"/>
    <col min="5313" max="5313" width="7.5703125" style="12" customWidth="1"/>
    <col min="5314" max="5314" width="6" style="12" customWidth="1"/>
    <col min="5315" max="5315" width="4.85546875" style="12" customWidth="1"/>
    <col min="5316" max="5316" width="4.85546875" style="12" bestFit="1" customWidth="1"/>
    <col min="5317" max="5317" width="5.28515625" style="12" bestFit="1" customWidth="1"/>
    <col min="5318" max="5318" width="5.28515625" style="12" customWidth="1"/>
    <col min="5319" max="5320" width="9.140625" style="12"/>
    <col min="5321" max="5321" width="6.5703125" style="12" customWidth="1"/>
    <col min="5322" max="5322" width="4.42578125" style="12" bestFit="1" customWidth="1"/>
    <col min="5323" max="5324" width="3.28515625" style="12" bestFit="1" customWidth="1"/>
    <col min="5325" max="5325" width="4.85546875" style="12" customWidth="1"/>
    <col min="5326" max="5326" width="6.5703125" style="12" customWidth="1"/>
    <col min="5327" max="5327" width="5.85546875" style="12" customWidth="1"/>
    <col min="5328" max="5328" width="7.5703125" style="12" customWidth="1"/>
    <col min="5329" max="5329" width="6" style="12" customWidth="1"/>
    <col min="5330" max="5330" width="4.85546875" style="12" customWidth="1"/>
    <col min="5331" max="5331" width="4.85546875" style="12" bestFit="1" customWidth="1"/>
    <col min="5332" max="5332" width="5.28515625" style="12" bestFit="1" customWidth="1"/>
    <col min="5333" max="5333" width="5.28515625" style="12" customWidth="1"/>
    <col min="5334" max="5335" width="9.140625" style="12"/>
    <col min="5336" max="5336" width="6.5703125" style="12" customWidth="1"/>
    <col min="5337" max="5337" width="4.42578125" style="12" bestFit="1" customWidth="1"/>
    <col min="5338" max="5339" width="3.28515625" style="12" bestFit="1" customWidth="1"/>
    <col min="5340" max="5340" width="4.85546875" style="12" customWidth="1"/>
    <col min="5341" max="5341" width="6.5703125" style="12" customWidth="1"/>
    <col min="5342" max="5342" width="5.85546875" style="12" customWidth="1"/>
    <col min="5343" max="5343" width="7.5703125" style="12" customWidth="1"/>
    <col min="5344" max="5344" width="6" style="12" customWidth="1"/>
    <col min="5345" max="5345" width="4.85546875" style="12" customWidth="1"/>
    <col min="5346" max="5346" width="4.85546875" style="12" bestFit="1" customWidth="1"/>
    <col min="5347" max="5347" width="5.28515625" style="12" bestFit="1" customWidth="1"/>
    <col min="5348" max="5348" width="5.28515625" style="12" customWidth="1"/>
    <col min="5349" max="5350" width="9.140625" style="12"/>
    <col min="5351" max="5351" width="6.5703125" style="12" customWidth="1"/>
    <col min="5352" max="5352" width="4.42578125" style="12" bestFit="1" customWidth="1"/>
    <col min="5353" max="5354" width="3.28515625" style="12" bestFit="1" customWidth="1"/>
    <col min="5355" max="5355" width="4.85546875" style="12" customWidth="1"/>
    <col min="5356" max="5356" width="6.5703125" style="12" customWidth="1"/>
    <col min="5357" max="5357" width="5.85546875" style="12" customWidth="1"/>
    <col min="5358" max="5358" width="7.5703125" style="12" customWidth="1"/>
    <col min="5359" max="5359" width="6" style="12" customWidth="1"/>
    <col min="5360" max="5360" width="4.85546875" style="12" customWidth="1"/>
    <col min="5361" max="5361" width="4.85546875" style="12" bestFit="1" customWidth="1"/>
    <col min="5362" max="5362" width="5.28515625" style="12" bestFit="1" customWidth="1"/>
    <col min="5363" max="5363" width="5.28515625" style="12" customWidth="1"/>
    <col min="5364" max="5365" width="9.140625" style="12"/>
    <col min="5366" max="5366" width="6.5703125" style="12" customWidth="1"/>
    <col min="5367" max="5367" width="4.42578125" style="12" bestFit="1" customWidth="1"/>
    <col min="5368" max="5369" width="3.28515625" style="12" bestFit="1" customWidth="1"/>
    <col min="5370" max="5370" width="4.85546875" style="12" customWidth="1"/>
    <col min="5371" max="5371" width="6.5703125" style="12" customWidth="1"/>
    <col min="5372" max="5372" width="5.85546875" style="12" customWidth="1"/>
    <col min="5373" max="5373" width="7.5703125" style="12" customWidth="1"/>
    <col min="5374" max="5374" width="6" style="12" customWidth="1"/>
    <col min="5375" max="5375" width="4.85546875" style="12" customWidth="1"/>
    <col min="5376" max="5376" width="4.85546875" style="12" bestFit="1" customWidth="1"/>
    <col min="5377" max="5377" width="5.28515625" style="12" bestFit="1" customWidth="1"/>
    <col min="5378" max="5378" width="5.28515625" style="12" customWidth="1"/>
    <col min="5379" max="5380" width="9.140625" style="12"/>
    <col min="5381" max="5381" width="6.5703125" style="12" customWidth="1"/>
    <col min="5382" max="5382" width="4.42578125" style="12" bestFit="1" customWidth="1"/>
    <col min="5383" max="5384" width="3.28515625" style="12" bestFit="1" customWidth="1"/>
    <col min="5385" max="5385" width="4.85546875" style="12" customWidth="1"/>
    <col min="5386" max="5386" width="6.5703125" style="12" customWidth="1"/>
    <col min="5387" max="5387" width="5.85546875" style="12" customWidth="1"/>
    <col min="5388" max="5388" width="7.5703125" style="12" customWidth="1"/>
    <col min="5389" max="5389" width="6" style="12" customWidth="1"/>
    <col min="5390" max="5390" width="4.85546875" style="12" customWidth="1"/>
    <col min="5391" max="5391" width="4.85546875" style="12" bestFit="1" customWidth="1"/>
    <col min="5392" max="5392" width="5.28515625" style="12" bestFit="1" customWidth="1"/>
    <col min="5393" max="5393" width="5.28515625" style="12" customWidth="1"/>
    <col min="5394" max="5395" width="9.140625" style="12"/>
    <col min="5396" max="5396" width="6.5703125" style="12" customWidth="1"/>
    <col min="5397" max="5397" width="4.42578125" style="12" bestFit="1" customWidth="1"/>
    <col min="5398" max="5399" width="3.28515625" style="12" bestFit="1" customWidth="1"/>
    <col min="5400" max="5400" width="4.85546875" style="12" customWidth="1"/>
    <col min="5401" max="5401" width="6.5703125" style="12" customWidth="1"/>
    <col min="5402" max="5402" width="5.85546875" style="12" customWidth="1"/>
    <col min="5403" max="5403" width="7.5703125" style="12" customWidth="1"/>
    <col min="5404" max="5404" width="6" style="12" customWidth="1"/>
    <col min="5405" max="5405" width="4.85546875" style="12" customWidth="1"/>
    <col min="5406" max="5406" width="4.85546875" style="12" bestFit="1" customWidth="1"/>
    <col min="5407" max="5407" width="5.28515625" style="12" bestFit="1" customWidth="1"/>
    <col min="5408" max="5408" width="5.28515625" style="12" customWidth="1"/>
    <col min="5409" max="5410" width="9.140625" style="12"/>
    <col min="5411" max="5411" width="6.5703125" style="12" customWidth="1"/>
    <col min="5412" max="5412" width="4.42578125" style="12" bestFit="1" customWidth="1"/>
    <col min="5413" max="5414" width="3.28515625" style="12" bestFit="1" customWidth="1"/>
    <col min="5415" max="5415" width="4.85546875" style="12" customWidth="1"/>
    <col min="5416" max="5416" width="6.5703125" style="12" customWidth="1"/>
    <col min="5417" max="5417" width="5.85546875" style="12" customWidth="1"/>
    <col min="5418" max="5418" width="7.5703125" style="12" customWidth="1"/>
    <col min="5419" max="5419" width="6" style="12" customWidth="1"/>
    <col min="5420" max="5420" width="4.85546875" style="12" customWidth="1"/>
    <col min="5421" max="5421" width="4.85546875" style="12" bestFit="1" customWidth="1"/>
    <col min="5422" max="5422" width="5.28515625" style="12" bestFit="1" customWidth="1"/>
    <col min="5423" max="5423" width="5.28515625" style="12" customWidth="1"/>
    <col min="5424" max="5425" width="9.140625" style="12"/>
    <col min="5426" max="5426" width="6.5703125" style="12" customWidth="1"/>
    <col min="5427" max="5427" width="4.42578125" style="12" bestFit="1" customWidth="1"/>
    <col min="5428" max="5429" width="3.28515625" style="12" bestFit="1" customWidth="1"/>
    <col min="5430" max="5430" width="4.85546875" style="12" customWidth="1"/>
    <col min="5431" max="5431" width="6.5703125" style="12" customWidth="1"/>
    <col min="5432" max="5432" width="5.85546875" style="12" customWidth="1"/>
    <col min="5433" max="5433" width="7.5703125" style="12" customWidth="1"/>
    <col min="5434" max="5434" width="6" style="12" customWidth="1"/>
    <col min="5435" max="5435" width="4.85546875" style="12" customWidth="1"/>
    <col min="5436" max="5436" width="4.85546875" style="12" bestFit="1" customWidth="1"/>
    <col min="5437" max="5437" width="5.28515625" style="12" bestFit="1" customWidth="1"/>
    <col min="5438" max="5438" width="5.28515625" style="12" customWidth="1"/>
    <col min="5439" max="5440" width="9.140625" style="12"/>
    <col min="5441" max="5441" width="6.5703125" style="12" customWidth="1"/>
    <col min="5442" max="5442" width="4.42578125" style="12" bestFit="1" customWidth="1"/>
    <col min="5443" max="5444" width="3.28515625" style="12" bestFit="1" customWidth="1"/>
    <col min="5445" max="5445" width="4.85546875" style="12" customWidth="1"/>
    <col min="5446" max="5446" width="6.5703125" style="12" customWidth="1"/>
    <col min="5447" max="5447" width="5.85546875" style="12" customWidth="1"/>
    <col min="5448" max="5448" width="7.5703125" style="12" customWidth="1"/>
    <col min="5449" max="5449" width="6" style="12" customWidth="1"/>
    <col min="5450" max="5450" width="4.85546875" style="12" customWidth="1"/>
    <col min="5451" max="5451" width="4.85546875" style="12" bestFit="1" customWidth="1"/>
    <col min="5452" max="5452" width="5.28515625" style="12" bestFit="1" customWidth="1"/>
    <col min="5453" max="5453" width="5.28515625" style="12" customWidth="1"/>
    <col min="5454" max="5525" width="9.140625" style="12"/>
    <col min="5526" max="5526" width="6.5703125" style="12" customWidth="1"/>
    <col min="5527" max="5527" width="4.42578125" style="12" bestFit="1" customWidth="1"/>
    <col min="5528" max="5529" width="3.28515625" style="12" bestFit="1" customWidth="1"/>
    <col min="5530" max="5530" width="4.85546875" style="12" customWidth="1"/>
    <col min="5531" max="5531" width="6.5703125" style="12" customWidth="1"/>
    <col min="5532" max="5532" width="5.85546875" style="12" customWidth="1"/>
    <col min="5533" max="5533" width="7.5703125" style="12" customWidth="1"/>
    <col min="5534" max="5534" width="6" style="12" customWidth="1"/>
    <col min="5535" max="5535" width="4.85546875" style="12" customWidth="1"/>
    <col min="5536" max="5536" width="4.85546875" style="12" bestFit="1" customWidth="1"/>
    <col min="5537" max="5537" width="5.28515625" style="12" bestFit="1" customWidth="1"/>
    <col min="5538" max="5538" width="6.28515625" style="12" customWidth="1"/>
    <col min="5539" max="5543" width="8.7109375" style="12" customWidth="1"/>
    <col min="5544" max="5544" width="6" style="12" customWidth="1"/>
    <col min="5545" max="5545" width="9.140625" style="12"/>
    <col min="5546" max="5546" width="24.140625" style="12" bestFit="1" customWidth="1"/>
    <col min="5547" max="5547" width="6.5703125" style="12" customWidth="1"/>
    <col min="5548" max="5548" width="4.42578125" style="12" bestFit="1" customWidth="1"/>
    <col min="5549" max="5550" width="3.28515625" style="12" bestFit="1" customWidth="1"/>
    <col min="5551" max="5551" width="4.85546875" style="12" customWidth="1"/>
    <col min="5552" max="5552" width="6.5703125" style="12" customWidth="1"/>
    <col min="5553" max="5553" width="5.85546875" style="12" customWidth="1"/>
    <col min="5554" max="5554" width="7.5703125" style="12" customWidth="1"/>
    <col min="5555" max="5555" width="6" style="12" customWidth="1"/>
    <col min="5556" max="5556" width="4.85546875" style="12" customWidth="1"/>
    <col min="5557" max="5557" width="4.85546875" style="12" bestFit="1" customWidth="1"/>
    <col min="5558" max="5558" width="5.28515625" style="12" bestFit="1" customWidth="1"/>
    <col min="5559" max="5559" width="5.28515625" style="12" customWidth="1"/>
    <col min="5560" max="5561" width="9.140625" style="12"/>
    <col min="5562" max="5562" width="6.5703125" style="12" customWidth="1"/>
    <col min="5563" max="5563" width="4.42578125" style="12" bestFit="1" customWidth="1"/>
    <col min="5564" max="5565" width="3.28515625" style="12" bestFit="1" customWidth="1"/>
    <col min="5566" max="5566" width="4.85546875" style="12" customWidth="1"/>
    <col min="5567" max="5567" width="6.5703125" style="12" customWidth="1"/>
    <col min="5568" max="5568" width="5.85546875" style="12" customWidth="1"/>
    <col min="5569" max="5569" width="7.5703125" style="12" customWidth="1"/>
    <col min="5570" max="5570" width="6" style="12" customWidth="1"/>
    <col min="5571" max="5571" width="4.85546875" style="12" customWidth="1"/>
    <col min="5572" max="5572" width="4.85546875" style="12" bestFit="1" customWidth="1"/>
    <col min="5573" max="5573" width="5.28515625" style="12" bestFit="1" customWidth="1"/>
    <col min="5574" max="5574" width="5.28515625" style="12" customWidth="1"/>
    <col min="5575" max="5576" width="9.140625" style="12"/>
    <col min="5577" max="5577" width="6.5703125" style="12" customWidth="1"/>
    <col min="5578" max="5578" width="4.42578125" style="12" bestFit="1" customWidth="1"/>
    <col min="5579" max="5580" width="3.28515625" style="12" bestFit="1" customWidth="1"/>
    <col min="5581" max="5581" width="4.85546875" style="12" customWidth="1"/>
    <col min="5582" max="5582" width="6.5703125" style="12" customWidth="1"/>
    <col min="5583" max="5583" width="5.85546875" style="12" customWidth="1"/>
    <col min="5584" max="5584" width="7.5703125" style="12" customWidth="1"/>
    <col min="5585" max="5585" width="6" style="12" customWidth="1"/>
    <col min="5586" max="5586" width="4.85546875" style="12" customWidth="1"/>
    <col min="5587" max="5587" width="4.85546875" style="12" bestFit="1" customWidth="1"/>
    <col min="5588" max="5588" width="5.28515625" style="12" bestFit="1" customWidth="1"/>
    <col min="5589" max="5589" width="5.28515625" style="12" customWidth="1"/>
    <col min="5590" max="5591" width="9.140625" style="12"/>
    <col min="5592" max="5592" width="6.5703125" style="12" customWidth="1"/>
    <col min="5593" max="5593" width="4.42578125" style="12" bestFit="1" customWidth="1"/>
    <col min="5594" max="5595" width="3.28515625" style="12" bestFit="1" customWidth="1"/>
    <col min="5596" max="5596" width="4.85546875" style="12" customWidth="1"/>
    <col min="5597" max="5597" width="6.5703125" style="12" customWidth="1"/>
    <col min="5598" max="5598" width="5.85546875" style="12" customWidth="1"/>
    <col min="5599" max="5599" width="7.5703125" style="12" customWidth="1"/>
    <col min="5600" max="5600" width="6" style="12" customWidth="1"/>
    <col min="5601" max="5601" width="4.85546875" style="12" customWidth="1"/>
    <col min="5602" max="5602" width="4.85546875" style="12" bestFit="1" customWidth="1"/>
    <col min="5603" max="5603" width="5.28515625" style="12" bestFit="1" customWidth="1"/>
    <col min="5604" max="5604" width="5.28515625" style="12" customWidth="1"/>
    <col min="5605" max="5606" width="9.140625" style="12"/>
    <col min="5607" max="5607" width="6.5703125" style="12" customWidth="1"/>
    <col min="5608" max="5608" width="4.42578125" style="12" bestFit="1" customWidth="1"/>
    <col min="5609" max="5610" width="3.28515625" style="12" bestFit="1" customWidth="1"/>
    <col min="5611" max="5611" width="4.85546875" style="12" customWidth="1"/>
    <col min="5612" max="5612" width="6.5703125" style="12" customWidth="1"/>
    <col min="5613" max="5613" width="5.85546875" style="12" customWidth="1"/>
    <col min="5614" max="5614" width="7.5703125" style="12" customWidth="1"/>
    <col min="5615" max="5615" width="6" style="12" customWidth="1"/>
    <col min="5616" max="5616" width="4.85546875" style="12" customWidth="1"/>
    <col min="5617" max="5617" width="4.85546875" style="12" bestFit="1" customWidth="1"/>
    <col min="5618" max="5618" width="5.28515625" style="12" bestFit="1" customWidth="1"/>
    <col min="5619" max="5619" width="5.28515625" style="12" customWidth="1"/>
    <col min="5620" max="5621" width="9.140625" style="12"/>
    <col min="5622" max="5622" width="6.5703125" style="12" customWidth="1"/>
    <col min="5623" max="5623" width="4.42578125" style="12" bestFit="1" customWidth="1"/>
    <col min="5624" max="5625" width="3.28515625" style="12" bestFit="1" customWidth="1"/>
    <col min="5626" max="5626" width="4.85546875" style="12" customWidth="1"/>
    <col min="5627" max="5627" width="6.5703125" style="12" customWidth="1"/>
    <col min="5628" max="5628" width="5.85546875" style="12" customWidth="1"/>
    <col min="5629" max="5629" width="7.5703125" style="12" customWidth="1"/>
    <col min="5630" max="5630" width="6" style="12" customWidth="1"/>
    <col min="5631" max="5631" width="4.85546875" style="12" customWidth="1"/>
    <col min="5632" max="5632" width="4.85546875" style="12" bestFit="1" customWidth="1"/>
    <col min="5633" max="5633" width="5.28515625" style="12" bestFit="1" customWidth="1"/>
    <col min="5634" max="5634" width="5.28515625" style="12" customWidth="1"/>
    <col min="5635" max="5636" width="9.140625" style="12"/>
    <col min="5637" max="5637" width="6.5703125" style="12" customWidth="1"/>
    <col min="5638" max="5638" width="4.42578125" style="12" bestFit="1" customWidth="1"/>
    <col min="5639" max="5640" width="3.28515625" style="12" bestFit="1" customWidth="1"/>
    <col min="5641" max="5641" width="4.85546875" style="12" customWidth="1"/>
    <col min="5642" max="5642" width="6.5703125" style="12" customWidth="1"/>
    <col min="5643" max="5643" width="5.85546875" style="12" customWidth="1"/>
    <col min="5644" max="5644" width="7.5703125" style="12" customWidth="1"/>
    <col min="5645" max="5645" width="6" style="12" customWidth="1"/>
    <col min="5646" max="5646" width="4.85546875" style="12" customWidth="1"/>
    <col min="5647" max="5647" width="4.85546875" style="12" bestFit="1" customWidth="1"/>
    <col min="5648" max="5648" width="5.28515625" style="12" bestFit="1" customWidth="1"/>
    <col min="5649" max="5649" width="5.28515625" style="12" customWidth="1"/>
    <col min="5650" max="5651" width="9.140625" style="12"/>
    <col min="5652" max="5652" width="6.5703125" style="12" customWidth="1"/>
    <col min="5653" max="5653" width="4.42578125" style="12" bestFit="1" customWidth="1"/>
    <col min="5654" max="5655" width="3.28515625" style="12" bestFit="1" customWidth="1"/>
    <col min="5656" max="5656" width="4.85546875" style="12" customWidth="1"/>
    <col min="5657" max="5657" width="6.5703125" style="12" customWidth="1"/>
    <col min="5658" max="5658" width="5.85546875" style="12" customWidth="1"/>
    <col min="5659" max="5659" width="7.5703125" style="12" customWidth="1"/>
    <col min="5660" max="5660" width="6" style="12" customWidth="1"/>
    <col min="5661" max="5661" width="4.85546875" style="12" customWidth="1"/>
    <col min="5662" max="5662" width="4.85546875" style="12" bestFit="1" customWidth="1"/>
    <col min="5663" max="5663" width="5.28515625" style="12" bestFit="1" customWidth="1"/>
    <col min="5664" max="5664" width="5.28515625" style="12" customWidth="1"/>
    <col min="5665" max="5666" width="9.140625" style="12"/>
    <col min="5667" max="5667" width="6.5703125" style="12" customWidth="1"/>
    <col min="5668" max="5668" width="4.42578125" style="12" bestFit="1" customWidth="1"/>
    <col min="5669" max="5670" width="3.28515625" style="12" bestFit="1" customWidth="1"/>
    <col min="5671" max="5671" width="4.85546875" style="12" customWidth="1"/>
    <col min="5672" max="5672" width="6.5703125" style="12" customWidth="1"/>
    <col min="5673" max="5673" width="5.85546875" style="12" customWidth="1"/>
    <col min="5674" max="5674" width="7.5703125" style="12" customWidth="1"/>
    <col min="5675" max="5675" width="6" style="12" customWidth="1"/>
    <col min="5676" max="5676" width="4.85546875" style="12" customWidth="1"/>
    <col min="5677" max="5677" width="4.85546875" style="12" bestFit="1" customWidth="1"/>
    <col min="5678" max="5678" width="5.28515625" style="12" bestFit="1" customWidth="1"/>
    <col min="5679" max="5679" width="5.28515625" style="12" customWidth="1"/>
    <col min="5680" max="5681" width="9.140625" style="12"/>
    <col min="5682" max="5682" width="6.5703125" style="12" customWidth="1"/>
    <col min="5683" max="5683" width="4.42578125" style="12" bestFit="1" customWidth="1"/>
    <col min="5684" max="5685" width="3.28515625" style="12" bestFit="1" customWidth="1"/>
    <col min="5686" max="5686" width="4.85546875" style="12" customWidth="1"/>
    <col min="5687" max="5687" width="6.5703125" style="12" customWidth="1"/>
    <col min="5688" max="5688" width="5.85546875" style="12" customWidth="1"/>
    <col min="5689" max="5689" width="7.5703125" style="12" customWidth="1"/>
    <col min="5690" max="5690" width="6" style="12" customWidth="1"/>
    <col min="5691" max="5691" width="4.85546875" style="12" customWidth="1"/>
    <col min="5692" max="5692" width="4.85546875" style="12" bestFit="1" customWidth="1"/>
    <col min="5693" max="5693" width="5.28515625" style="12" bestFit="1" customWidth="1"/>
    <col min="5694" max="5694" width="5.28515625" style="12" customWidth="1"/>
    <col min="5695" max="5696" width="9.140625" style="12"/>
    <col min="5697" max="5697" width="6.5703125" style="12" customWidth="1"/>
    <col min="5698" max="5698" width="4.42578125" style="12" bestFit="1" customWidth="1"/>
    <col min="5699" max="5700" width="3.28515625" style="12" bestFit="1" customWidth="1"/>
    <col min="5701" max="5701" width="4.85546875" style="12" customWidth="1"/>
    <col min="5702" max="5702" width="6.5703125" style="12" customWidth="1"/>
    <col min="5703" max="5703" width="5.85546875" style="12" customWidth="1"/>
    <col min="5704" max="5704" width="7.5703125" style="12" customWidth="1"/>
    <col min="5705" max="5705" width="6" style="12" customWidth="1"/>
    <col min="5706" max="5706" width="4.85546875" style="12" customWidth="1"/>
    <col min="5707" max="5707" width="4.85546875" style="12" bestFit="1" customWidth="1"/>
    <col min="5708" max="5708" width="5.28515625" style="12" bestFit="1" customWidth="1"/>
    <col min="5709" max="5709" width="5.28515625" style="12" customWidth="1"/>
    <col min="5710" max="5781" width="9.140625" style="12"/>
    <col min="5782" max="5782" width="6.5703125" style="12" customWidth="1"/>
    <col min="5783" max="5783" width="4.42578125" style="12" bestFit="1" customWidth="1"/>
    <col min="5784" max="5785" width="3.28515625" style="12" bestFit="1" customWidth="1"/>
    <col min="5786" max="5786" width="4.85546875" style="12" customWidth="1"/>
    <col min="5787" max="5787" width="6.5703125" style="12" customWidth="1"/>
    <col min="5788" max="5788" width="5.85546875" style="12" customWidth="1"/>
    <col min="5789" max="5789" width="7.5703125" style="12" customWidth="1"/>
    <col min="5790" max="5790" width="6" style="12" customWidth="1"/>
    <col min="5791" max="5791" width="4.85546875" style="12" customWidth="1"/>
    <col min="5792" max="5792" width="4.85546875" style="12" bestFit="1" customWidth="1"/>
    <col min="5793" max="5793" width="5.28515625" style="12" bestFit="1" customWidth="1"/>
    <col min="5794" max="5794" width="6.28515625" style="12" customWidth="1"/>
    <col min="5795" max="5799" width="8.7109375" style="12" customWidth="1"/>
    <col min="5800" max="5800" width="6" style="12" customWidth="1"/>
    <col min="5801" max="5801" width="9.140625" style="12"/>
    <col min="5802" max="5802" width="24.140625" style="12" bestFit="1" customWidth="1"/>
    <col min="5803" max="5803" width="6.5703125" style="12" customWidth="1"/>
    <col min="5804" max="5804" width="4.42578125" style="12" bestFit="1" customWidth="1"/>
    <col min="5805" max="5806" width="3.28515625" style="12" bestFit="1" customWidth="1"/>
    <col min="5807" max="5807" width="4.85546875" style="12" customWidth="1"/>
    <col min="5808" max="5808" width="6.5703125" style="12" customWidth="1"/>
    <col min="5809" max="5809" width="5.85546875" style="12" customWidth="1"/>
    <col min="5810" max="5810" width="7.5703125" style="12" customWidth="1"/>
    <col min="5811" max="5811" width="6" style="12" customWidth="1"/>
    <col min="5812" max="5812" width="4.85546875" style="12" customWidth="1"/>
    <col min="5813" max="5813" width="4.85546875" style="12" bestFit="1" customWidth="1"/>
    <col min="5814" max="5814" width="5.28515625" style="12" bestFit="1" customWidth="1"/>
    <col min="5815" max="5815" width="5.28515625" style="12" customWidth="1"/>
    <col min="5816" max="5817" width="9.140625" style="12"/>
    <col min="5818" max="5818" width="6.5703125" style="12" customWidth="1"/>
    <col min="5819" max="5819" width="4.42578125" style="12" bestFit="1" customWidth="1"/>
    <col min="5820" max="5821" width="3.28515625" style="12" bestFit="1" customWidth="1"/>
    <col min="5822" max="5822" width="4.85546875" style="12" customWidth="1"/>
    <col min="5823" max="5823" width="6.5703125" style="12" customWidth="1"/>
    <col min="5824" max="5824" width="5.85546875" style="12" customWidth="1"/>
    <col min="5825" max="5825" width="7.5703125" style="12" customWidth="1"/>
    <col min="5826" max="5826" width="6" style="12" customWidth="1"/>
    <col min="5827" max="5827" width="4.85546875" style="12" customWidth="1"/>
    <col min="5828" max="5828" width="4.85546875" style="12" bestFit="1" customWidth="1"/>
    <col min="5829" max="5829" width="5.28515625" style="12" bestFit="1" customWidth="1"/>
    <col min="5830" max="5830" width="5.28515625" style="12" customWidth="1"/>
    <col min="5831" max="5832" width="9.140625" style="12"/>
    <col min="5833" max="5833" width="6.5703125" style="12" customWidth="1"/>
    <col min="5834" max="5834" width="4.42578125" style="12" bestFit="1" customWidth="1"/>
    <col min="5835" max="5836" width="3.28515625" style="12" bestFit="1" customWidth="1"/>
    <col min="5837" max="5837" width="4.85546875" style="12" customWidth="1"/>
    <col min="5838" max="5838" width="6.5703125" style="12" customWidth="1"/>
    <col min="5839" max="5839" width="5.85546875" style="12" customWidth="1"/>
    <col min="5840" max="5840" width="7.5703125" style="12" customWidth="1"/>
    <col min="5841" max="5841" width="6" style="12" customWidth="1"/>
    <col min="5842" max="5842" width="4.85546875" style="12" customWidth="1"/>
    <col min="5843" max="5843" width="4.85546875" style="12" bestFit="1" customWidth="1"/>
    <col min="5844" max="5844" width="5.28515625" style="12" bestFit="1" customWidth="1"/>
    <col min="5845" max="5845" width="5.28515625" style="12" customWidth="1"/>
    <col min="5846" max="5847" width="9.140625" style="12"/>
    <col min="5848" max="5848" width="6.5703125" style="12" customWidth="1"/>
    <col min="5849" max="5849" width="4.42578125" style="12" bestFit="1" customWidth="1"/>
    <col min="5850" max="5851" width="3.28515625" style="12" bestFit="1" customWidth="1"/>
    <col min="5852" max="5852" width="4.85546875" style="12" customWidth="1"/>
    <col min="5853" max="5853" width="6.5703125" style="12" customWidth="1"/>
    <col min="5854" max="5854" width="5.85546875" style="12" customWidth="1"/>
    <col min="5855" max="5855" width="7.5703125" style="12" customWidth="1"/>
    <col min="5856" max="5856" width="6" style="12" customWidth="1"/>
    <col min="5857" max="5857" width="4.85546875" style="12" customWidth="1"/>
    <col min="5858" max="5858" width="4.85546875" style="12" bestFit="1" customWidth="1"/>
    <col min="5859" max="5859" width="5.28515625" style="12" bestFit="1" customWidth="1"/>
    <col min="5860" max="5860" width="5.28515625" style="12" customWidth="1"/>
    <col min="5861" max="5862" width="9.140625" style="12"/>
    <col min="5863" max="5863" width="6.5703125" style="12" customWidth="1"/>
    <col min="5864" max="5864" width="4.42578125" style="12" bestFit="1" customWidth="1"/>
    <col min="5865" max="5866" width="3.28515625" style="12" bestFit="1" customWidth="1"/>
    <col min="5867" max="5867" width="4.85546875" style="12" customWidth="1"/>
    <col min="5868" max="5868" width="6.5703125" style="12" customWidth="1"/>
    <col min="5869" max="5869" width="5.85546875" style="12" customWidth="1"/>
    <col min="5870" max="5870" width="7.5703125" style="12" customWidth="1"/>
    <col min="5871" max="5871" width="6" style="12" customWidth="1"/>
    <col min="5872" max="5872" width="4.85546875" style="12" customWidth="1"/>
    <col min="5873" max="5873" width="4.85546875" style="12" bestFit="1" customWidth="1"/>
    <col min="5874" max="5874" width="5.28515625" style="12" bestFit="1" customWidth="1"/>
    <col min="5875" max="5875" width="5.28515625" style="12" customWidth="1"/>
    <col min="5876" max="5877" width="9.140625" style="12"/>
    <col min="5878" max="5878" width="6.5703125" style="12" customWidth="1"/>
    <col min="5879" max="5879" width="4.42578125" style="12" bestFit="1" customWidth="1"/>
    <col min="5880" max="5881" width="3.28515625" style="12" bestFit="1" customWidth="1"/>
    <col min="5882" max="5882" width="4.85546875" style="12" customWidth="1"/>
    <col min="5883" max="5883" width="6.5703125" style="12" customWidth="1"/>
    <col min="5884" max="5884" width="5.85546875" style="12" customWidth="1"/>
    <col min="5885" max="5885" width="7.5703125" style="12" customWidth="1"/>
    <col min="5886" max="5886" width="6" style="12" customWidth="1"/>
    <col min="5887" max="5887" width="4.85546875" style="12" customWidth="1"/>
    <col min="5888" max="5888" width="4.85546875" style="12" bestFit="1" customWidth="1"/>
    <col min="5889" max="5889" width="5.28515625" style="12" bestFit="1" customWidth="1"/>
    <col min="5890" max="5890" width="5.28515625" style="12" customWidth="1"/>
    <col min="5891" max="5892" width="9.140625" style="12"/>
    <col min="5893" max="5893" width="6.5703125" style="12" customWidth="1"/>
    <col min="5894" max="5894" width="4.42578125" style="12" bestFit="1" customWidth="1"/>
    <col min="5895" max="5896" width="3.28515625" style="12" bestFit="1" customWidth="1"/>
    <col min="5897" max="5897" width="4.85546875" style="12" customWidth="1"/>
    <col min="5898" max="5898" width="6.5703125" style="12" customWidth="1"/>
    <col min="5899" max="5899" width="5.85546875" style="12" customWidth="1"/>
    <col min="5900" max="5900" width="7.5703125" style="12" customWidth="1"/>
    <col min="5901" max="5901" width="6" style="12" customWidth="1"/>
    <col min="5902" max="5902" width="4.85546875" style="12" customWidth="1"/>
    <col min="5903" max="5903" width="4.85546875" style="12" bestFit="1" customWidth="1"/>
    <col min="5904" max="5904" width="5.28515625" style="12" bestFit="1" customWidth="1"/>
    <col min="5905" max="5905" width="5.28515625" style="12" customWidth="1"/>
    <col min="5906" max="5907" width="9.140625" style="12"/>
    <col min="5908" max="5908" width="6.5703125" style="12" customWidth="1"/>
    <col min="5909" max="5909" width="4.42578125" style="12" bestFit="1" customWidth="1"/>
    <col min="5910" max="5911" width="3.28515625" style="12" bestFit="1" customWidth="1"/>
    <col min="5912" max="5912" width="4.85546875" style="12" customWidth="1"/>
    <col min="5913" max="5913" width="6.5703125" style="12" customWidth="1"/>
    <col min="5914" max="5914" width="5.85546875" style="12" customWidth="1"/>
    <col min="5915" max="5915" width="7.5703125" style="12" customWidth="1"/>
    <col min="5916" max="5916" width="6" style="12" customWidth="1"/>
    <col min="5917" max="5917" width="4.85546875" style="12" customWidth="1"/>
    <col min="5918" max="5918" width="4.85546875" style="12" bestFit="1" customWidth="1"/>
    <col min="5919" max="5919" width="5.28515625" style="12" bestFit="1" customWidth="1"/>
    <col min="5920" max="5920" width="5.28515625" style="12" customWidth="1"/>
    <col min="5921" max="5922" width="9.140625" style="12"/>
    <col min="5923" max="5923" width="6.5703125" style="12" customWidth="1"/>
    <col min="5924" max="5924" width="4.42578125" style="12" bestFit="1" customWidth="1"/>
    <col min="5925" max="5926" width="3.28515625" style="12" bestFit="1" customWidth="1"/>
    <col min="5927" max="5927" width="4.85546875" style="12" customWidth="1"/>
    <col min="5928" max="5928" width="6.5703125" style="12" customWidth="1"/>
    <col min="5929" max="5929" width="5.85546875" style="12" customWidth="1"/>
    <col min="5930" max="5930" width="7.5703125" style="12" customWidth="1"/>
    <col min="5931" max="5931" width="6" style="12" customWidth="1"/>
    <col min="5932" max="5932" width="4.85546875" style="12" customWidth="1"/>
    <col min="5933" max="5933" width="4.85546875" style="12" bestFit="1" customWidth="1"/>
    <col min="5934" max="5934" width="5.28515625" style="12" bestFit="1" customWidth="1"/>
    <col min="5935" max="5935" width="5.28515625" style="12" customWidth="1"/>
    <col min="5936" max="5937" width="9.140625" style="12"/>
    <col min="5938" max="5938" width="6.5703125" style="12" customWidth="1"/>
    <col min="5939" max="5939" width="4.42578125" style="12" bestFit="1" customWidth="1"/>
    <col min="5940" max="5941" width="3.28515625" style="12" bestFit="1" customWidth="1"/>
    <col min="5942" max="5942" width="4.85546875" style="12" customWidth="1"/>
    <col min="5943" max="5943" width="6.5703125" style="12" customWidth="1"/>
    <col min="5944" max="5944" width="5.85546875" style="12" customWidth="1"/>
    <col min="5945" max="5945" width="7.5703125" style="12" customWidth="1"/>
    <col min="5946" max="5946" width="6" style="12" customWidth="1"/>
    <col min="5947" max="5947" width="4.85546875" style="12" customWidth="1"/>
    <col min="5948" max="5948" width="4.85546875" style="12" bestFit="1" customWidth="1"/>
    <col min="5949" max="5949" width="5.28515625" style="12" bestFit="1" customWidth="1"/>
    <col min="5950" max="5950" width="5.28515625" style="12" customWidth="1"/>
    <col min="5951" max="5952" width="9.140625" style="12"/>
    <col min="5953" max="5953" width="6.5703125" style="12" customWidth="1"/>
    <col min="5954" max="5954" width="4.42578125" style="12" bestFit="1" customWidth="1"/>
    <col min="5955" max="5956" width="3.28515625" style="12" bestFit="1" customWidth="1"/>
    <col min="5957" max="5957" width="4.85546875" style="12" customWidth="1"/>
    <col min="5958" max="5958" width="6.5703125" style="12" customWidth="1"/>
    <col min="5959" max="5959" width="5.85546875" style="12" customWidth="1"/>
    <col min="5960" max="5960" width="7.5703125" style="12" customWidth="1"/>
    <col min="5961" max="5961" width="6" style="12" customWidth="1"/>
    <col min="5962" max="5962" width="4.85546875" style="12" customWidth="1"/>
    <col min="5963" max="5963" width="4.85546875" style="12" bestFit="1" customWidth="1"/>
    <col min="5964" max="5964" width="5.28515625" style="12" bestFit="1" customWidth="1"/>
    <col min="5965" max="5965" width="5.28515625" style="12" customWidth="1"/>
    <col min="5966" max="6037" width="9.140625" style="12"/>
    <col min="6038" max="6038" width="6.5703125" style="12" customWidth="1"/>
    <col min="6039" max="6039" width="4.42578125" style="12" bestFit="1" customWidth="1"/>
    <col min="6040" max="6041" width="3.28515625" style="12" bestFit="1" customWidth="1"/>
    <col min="6042" max="6042" width="4.85546875" style="12" customWidth="1"/>
    <col min="6043" max="6043" width="6.5703125" style="12" customWidth="1"/>
    <col min="6044" max="6044" width="5.85546875" style="12" customWidth="1"/>
    <col min="6045" max="6045" width="7.5703125" style="12" customWidth="1"/>
    <col min="6046" max="6046" width="6" style="12" customWidth="1"/>
    <col min="6047" max="6047" width="4.85546875" style="12" customWidth="1"/>
    <col min="6048" max="6048" width="4.85546875" style="12" bestFit="1" customWidth="1"/>
    <col min="6049" max="6049" width="5.28515625" style="12" bestFit="1" customWidth="1"/>
    <col min="6050" max="6050" width="6.28515625" style="12" customWidth="1"/>
    <col min="6051" max="6055" width="8.7109375" style="12" customWidth="1"/>
    <col min="6056" max="6056" width="6" style="12" customWidth="1"/>
    <col min="6057" max="6057" width="9.140625" style="12"/>
    <col min="6058" max="6058" width="24.140625" style="12" bestFit="1" customWidth="1"/>
    <col min="6059" max="6059" width="6.5703125" style="12" customWidth="1"/>
    <col min="6060" max="6060" width="4.42578125" style="12" bestFit="1" customWidth="1"/>
    <col min="6061" max="6062" width="3.28515625" style="12" bestFit="1" customWidth="1"/>
    <col min="6063" max="6063" width="4.85546875" style="12" customWidth="1"/>
    <col min="6064" max="6064" width="6.5703125" style="12" customWidth="1"/>
    <col min="6065" max="6065" width="5.85546875" style="12" customWidth="1"/>
    <col min="6066" max="6066" width="7.5703125" style="12" customWidth="1"/>
    <col min="6067" max="6067" width="6" style="12" customWidth="1"/>
    <col min="6068" max="6068" width="4.85546875" style="12" customWidth="1"/>
    <col min="6069" max="6069" width="4.85546875" style="12" bestFit="1" customWidth="1"/>
    <col min="6070" max="6070" width="5.28515625" style="12" bestFit="1" customWidth="1"/>
    <col min="6071" max="6071" width="5.28515625" style="12" customWidth="1"/>
    <col min="6072" max="6073" width="9.140625" style="12"/>
    <col min="6074" max="6074" width="6.5703125" style="12" customWidth="1"/>
    <col min="6075" max="6075" width="4.42578125" style="12" bestFit="1" customWidth="1"/>
    <col min="6076" max="6077" width="3.28515625" style="12" bestFit="1" customWidth="1"/>
    <col min="6078" max="6078" width="4.85546875" style="12" customWidth="1"/>
    <col min="6079" max="6079" width="6.5703125" style="12" customWidth="1"/>
    <col min="6080" max="6080" width="5.85546875" style="12" customWidth="1"/>
    <col min="6081" max="6081" width="7.5703125" style="12" customWidth="1"/>
    <col min="6082" max="6082" width="6" style="12" customWidth="1"/>
    <col min="6083" max="6083" width="4.85546875" style="12" customWidth="1"/>
    <col min="6084" max="6084" width="4.85546875" style="12" bestFit="1" customWidth="1"/>
    <col min="6085" max="6085" width="5.28515625" style="12" bestFit="1" customWidth="1"/>
    <col min="6086" max="6086" width="5.28515625" style="12" customWidth="1"/>
    <col min="6087" max="6088" width="9.140625" style="12"/>
    <col min="6089" max="6089" width="6.5703125" style="12" customWidth="1"/>
    <col min="6090" max="6090" width="4.42578125" style="12" bestFit="1" customWidth="1"/>
    <col min="6091" max="6092" width="3.28515625" style="12" bestFit="1" customWidth="1"/>
    <col min="6093" max="6093" width="4.85546875" style="12" customWidth="1"/>
    <col min="6094" max="6094" width="6.5703125" style="12" customWidth="1"/>
    <col min="6095" max="6095" width="5.85546875" style="12" customWidth="1"/>
    <col min="6096" max="6096" width="7.5703125" style="12" customWidth="1"/>
    <col min="6097" max="6097" width="6" style="12" customWidth="1"/>
    <col min="6098" max="6098" width="4.85546875" style="12" customWidth="1"/>
    <col min="6099" max="6099" width="4.85546875" style="12" bestFit="1" customWidth="1"/>
    <col min="6100" max="6100" width="5.28515625" style="12" bestFit="1" customWidth="1"/>
    <col min="6101" max="6101" width="5.28515625" style="12" customWidth="1"/>
    <col min="6102" max="6103" width="9.140625" style="12"/>
    <col min="6104" max="6104" width="6.5703125" style="12" customWidth="1"/>
    <col min="6105" max="6105" width="4.42578125" style="12" bestFit="1" customWidth="1"/>
    <col min="6106" max="6107" width="3.28515625" style="12" bestFit="1" customWidth="1"/>
    <col min="6108" max="6108" width="4.85546875" style="12" customWidth="1"/>
    <col min="6109" max="6109" width="6.5703125" style="12" customWidth="1"/>
    <col min="6110" max="6110" width="5.85546875" style="12" customWidth="1"/>
    <col min="6111" max="6111" width="7.5703125" style="12" customWidth="1"/>
    <col min="6112" max="6112" width="6" style="12" customWidth="1"/>
    <col min="6113" max="6113" width="4.85546875" style="12" customWidth="1"/>
    <col min="6114" max="6114" width="4.85546875" style="12" bestFit="1" customWidth="1"/>
    <col min="6115" max="6115" width="5.28515625" style="12" bestFit="1" customWidth="1"/>
    <col min="6116" max="6116" width="5.28515625" style="12" customWidth="1"/>
    <col min="6117" max="6118" width="9.140625" style="12"/>
    <col min="6119" max="6119" width="6.5703125" style="12" customWidth="1"/>
    <col min="6120" max="6120" width="4.42578125" style="12" bestFit="1" customWidth="1"/>
    <col min="6121" max="6122" width="3.28515625" style="12" bestFit="1" customWidth="1"/>
    <col min="6123" max="6123" width="4.85546875" style="12" customWidth="1"/>
    <col min="6124" max="6124" width="6.5703125" style="12" customWidth="1"/>
    <col min="6125" max="6125" width="5.85546875" style="12" customWidth="1"/>
    <col min="6126" max="6126" width="7.5703125" style="12" customWidth="1"/>
    <col min="6127" max="6127" width="6" style="12" customWidth="1"/>
    <col min="6128" max="6128" width="4.85546875" style="12" customWidth="1"/>
    <col min="6129" max="6129" width="4.85546875" style="12" bestFit="1" customWidth="1"/>
    <col min="6130" max="6130" width="5.28515625" style="12" bestFit="1" customWidth="1"/>
    <col min="6131" max="6131" width="5.28515625" style="12" customWidth="1"/>
    <col min="6132" max="6133" width="9.140625" style="12"/>
    <col min="6134" max="6134" width="6.5703125" style="12" customWidth="1"/>
    <col min="6135" max="6135" width="4.42578125" style="12" bestFit="1" customWidth="1"/>
    <col min="6136" max="6137" width="3.28515625" style="12" bestFit="1" customWidth="1"/>
    <col min="6138" max="6138" width="4.85546875" style="12" customWidth="1"/>
    <col min="6139" max="6139" width="6.5703125" style="12" customWidth="1"/>
    <col min="6140" max="6140" width="5.85546875" style="12" customWidth="1"/>
    <col min="6141" max="6141" width="7.5703125" style="12" customWidth="1"/>
    <col min="6142" max="6142" width="6" style="12" customWidth="1"/>
    <col min="6143" max="6143" width="4.85546875" style="12" customWidth="1"/>
    <col min="6144" max="6144" width="4.85546875" style="12" bestFit="1" customWidth="1"/>
    <col min="6145" max="6145" width="5.28515625" style="12" bestFit="1" customWidth="1"/>
    <col min="6146" max="6146" width="5.28515625" style="12" customWidth="1"/>
    <col min="6147" max="6148" width="9.140625" style="12"/>
    <col min="6149" max="6149" width="6.5703125" style="12" customWidth="1"/>
    <col min="6150" max="6150" width="4.42578125" style="12" bestFit="1" customWidth="1"/>
    <col min="6151" max="6152" width="3.28515625" style="12" bestFit="1" customWidth="1"/>
    <col min="6153" max="6153" width="4.85546875" style="12" customWidth="1"/>
    <col min="6154" max="6154" width="6.5703125" style="12" customWidth="1"/>
    <col min="6155" max="6155" width="5.85546875" style="12" customWidth="1"/>
    <col min="6156" max="6156" width="7.5703125" style="12" customWidth="1"/>
    <col min="6157" max="6157" width="6" style="12" customWidth="1"/>
    <col min="6158" max="6158" width="4.85546875" style="12" customWidth="1"/>
    <col min="6159" max="6159" width="4.85546875" style="12" bestFit="1" customWidth="1"/>
    <col min="6160" max="6160" width="5.28515625" style="12" bestFit="1" customWidth="1"/>
    <col min="6161" max="6161" width="5.28515625" style="12" customWidth="1"/>
    <col min="6162" max="6163" width="9.140625" style="12"/>
    <col min="6164" max="6164" width="6.5703125" style="12" customWidth="1"/>
    <col min="6165" max="6165" width="4.42578125" style="12" bestFit="1" customWidth="1"/>
    <col min="6166" max="6167" width="3.28515625" style="12" bestFit="1" customWidth="1"/>
    <col min="6168" max="6168" width="4.85546875" style="12" customWidth="1"/>
    <col min="6169" max="6169" width="6.5703125" style="12" customWidth="1"/>
    <col min="6170" max="6170" width="5.85546875" style="12" customWidth="1"/>
    <col min="6171" max="6171" width="7.5703125" style="12" customWidth="1"/>
    <col min="6172" max="6172" width="6" style="12" customWidth="1"/>
    <col min="6173" max="6173" width="4.85546875" style="12" customWidth="1"/>
    <col min="6174" max="6174" width="4.85546875" style="12" bestFit="1" customWidth="1"/>
    <col min="6175" max="6175" width="5.28515625" style="12" bestFit="1" customWidth="1"/>
    <col min="6176" max="6176" width="5.28515625" style="12" customWidth="1"/>
    <col min="6177" max="6178" width="9.140625" style="12"/>
    <col min="6179" max="6179" width="6.5703125" style="12" customWidth="1"/>
    <col min="6180" max="6180" width="4.42578125" style="12" bestFit="1" customWidth="1"/>
    <col min="6181" max="6182" width="3.28515625" style="12" bestFit="1" customWidth="1"/>
    <col min="6183" max="6183" width="4.85546875" style="12" customWidth="1"/>
    <col min="6184" max="6184" width="6.5703125" style="12" customWidth="1"/>
    <col min="6185" max="6185" width="5.85546875" style="12" customWidth="1"/>
    <col min="6186" max="6186" width="7.5703125" style="12" customWidth="1"/>
    <col min="6187" max="6187" width="6" style="12" customWidth="1"/>
    <col min="6188" max="6188" width="4.85546875" style="12" customWidth="1"/>
    <col min="6189" max="6189" width="4.85546875" style="12" bestFit="1" customWidth="1"/>
    <col min="6190" max="6190" width="5.28515625" style="12" bestFit="1" customWidth="1"/>
    <col min="6191" max="6191" width="5.28515625" style="12" customWidth="1"/>
    <col min="6192" max="6193" width="9.140625" style="12"/>
    <col min="6194" max="6194" width="6.5703125" style="12" customWidth="1"/>
    <col min="6195" max="6195" width="4.42578125" style="12" bestFit="1" customWidth="1"/>
    <col min="6196" max="6197" width="3.28515625" style="12" bestFit="1" customWidth="1"/>
    <col min="6198" max="6198" width="4.85546875" style="12" customWidth="1"/>
    <col min="6199" max="6199" width="6.5703125" style="12" customWidth="1"/>
    <col min="6200" max="6200" width="5.85546875" style="12" customWidth="1"/>
    <col min="6201" max="6201" width="7.5703125" style="12" customWidth="1"/>
    <col min="6202" max="6202" width="6" style="12" customWidth="1"/>
    <col min="6203" max="6203" width="4.85546875" style="12" customWidth="1"/>
    <col min="6204" max="6204" width="4.85546875" style="12" bestFit="1" customWidth="1"/>
    <col min="6205" max="6205" width="5.28515625" style="12" bestFit="1" customWidth="1"/>
    <col min="6206" max="6206" width="5.28515625" style="12" customWidth="1"/>
    <col min="6207" max="6208" width="9.140625" style="12"/>
    <col min="6209" max="6209" width="6.5703125" style="12" customWidth="1"/>
    <col min="6210" max="6210" width="4.42578125" style="12" bestFit="1" customWidth="1"/>
    <col min="6211" max="6212" width="3.28515625" style="12" bestFit="1" customWidth="1"/>
    <col min="6213" max="6213" width="4.85546875" style="12" customWidth="1"/>
    <col min="6214" max="6214" width="6.5703125" style="12" customWidth="1"/>
    <col min="6215" max="6215" width="5.85546875" style="12" customWidth="1"/>
    <col min="6216" max="6216" width="7.5703125" style="12" customWidth="1"/>
    <col min="6217" max="6217" width="6" style="12" customWidth="1"/>
    <col min="6218" max="6218" width="4.85546875" style="12" customWidth="1"/>
    <col min="6219" max="6219" width="4.85546875" style="12" bestFit="1" customWidth="1"/>
    <col min="6220" max="6220" width="5.28515625" style="12" bestFit="1" customWidth="1"/>
    <col min="6221" max="6221" width="5.28515625" style="12" customWidth="1"/>
    <col min="6222" max="6293" width="9.140625" style="12"/>
    <col min="6294" max="6294" width="6.5703125" style="12" customWidth="1"/>
    <col min="6295" max="6295" width="4.42578125" style="12" bestFit="1" customWidth="1"/>
    <col min="6296" max="6297" width="3.28515625" style="12" bestFit="1" customWidth="1"/>
    <col min="6298" max="6298" width="4.85546875" style="12" customWidth="1"/>
    <col min="6299" max="6299" width="6.5703125" style="12" customWidth="1"/>
    <col min="6300" max="6300" width="5.85546875" style="12" customWidth="1"/>
    <col min="6301" max="6301" width="7.5703125" style="12" customWidth="1"/>
    <col min="6302" max="6302" width="6" style="12" customWidth="1"/>
    <col min="6303" max="6303" width="4.85546875" style="12" customWidth="1"/>
    <col min="6304" max="6304" width="4.85546875" style="12" bestFit="1" customWidth="1"/>
    <col min="6305" max="6305" width="5.28515625" style="12" bestFit="1" customWidth="1"/>
    <col min="6306" max="6306" width="6.28515625" style="12" customWidth="1"/>
    <col min="6307" max="6311" width="8.7109375" style="12" customWidth="1"/>
    <col min="6312" max="6312" width="6" style="12" customWidth="1"/>
    <col min="6313" max="6313" width="9.140625" style="12"/>
    <col min="6314" max="6314" width="24.140625" style="12" bestFit="1" customWidth="1"/>
    <col min="6315" max="6315" width="6.5703125" style="12" customWidth="1"/>
    <col min="6316" max="6316" width="4.42578125" style="12" bestFit="1" customWidth="1"/>
    <col min="6317" max="6318" width="3.28515625" style="12" bestFit="1" customWidth="1"/>
    <col min="6319" max="6319" width="4.85546875" style="12" customWidth="1"/>
    <col min="6320" max="6320" width="6.5703125" style="12" customWidth="1"/>
    <col min="6321" max="6321" width="5.85546875" style="12" customWidth="1"/>
    <col min="6322" max="6322" width="7.5703125" style="12" customWidth="1"/>
    <col min="6323" max="6323" width="6" style="12" customWidth="1"/>
    <col min="6324" max="6324" width="4.85546875" style="12" customWidth="1"/>
    <col min="6325" max="6325" width="4.85546875" style="12" bestFit="1" customWidth="1"/>
    <col min="6326" max="6326" width="5.28515625" style="12" bestFit="1" customWidth="1"/>
    <col min="6327" max="6327" width="5.28515625" style="12" customWidth="1"/>
    <col min="6328" max="6329" width="9.140625" style="12"/>
    <col min="6330" max="6330" width="6.5703125" style="12" customWidth="1"/>
    <col min="6331" max="6331" width="4.42578125" style="12" bestFit="1" customWidth="1"/>
    <col min="6332" max="6333" width="3.28515625" style="12" bestFit="1" customWidth="1"/>
    <col min="6334" max="6334" width="4.85546875" style="12" customWidth="1"/>
    <col min="6335" max="6335" width="6.5703125" style="12" customWidth="1"/>
    <col min="6336" max="6336" width="5.85546875" style="12" customWidth="1"/>
    <col min="6337" max="6337" width="7.5703125" style="12" customWidth="1"/>
    <col min="6338" max="6338" width="6" style="12" customWidth="1"/>
    <col min="6339" max="6339" width="4.85546875" style="12" customWidth="1"/>
    <col min="6340" max="6340" width="4.85546875" style="12" bestFit="1" customWidth="1"/>
    <col min="6341" max="6341" width="5.28515625" style="12" bestFit="1" customWidth="1"/>
    <col min="6342" max="6342" width="5.28515625" style="12" customWidth="1"/>
    <col min="6343" max="6344" width="9.140625" style="12"/>
    <col min="6345" max="6345" width="6.5703125" style="12" customWidth="1"/>
    <col min="6346" max="6346" width="4.42578125" style="12" bestFit="1" customWidth="1"/>
    <col min="6347" max="6348" width="3.28515625" style="12" bestFit="1" customWidth="1"/>
    <col min="6349" max="6349" width="4.85546875" style="12" customWidth="1"/>
    <col min="6350" max="6350" width="6.5703125" style="12" customWidth="1"/>
    <col min="6351" max="6351" width="5.85546875" style="12" customWidth="1"/>
    <col min="6352" max="6352" width="7.5703125" style="12" customWidth="1"/>
    <col min="6353" max="6353" width="6" style="12" customWidth="1"/>
    <col min="6354" max="6354" width="4.85546875" style="12" customWidth="1"/>
    <col min="6355" max="6355" width="4.85546875" style="12" bestFit="1" customWidth="1"/>
    <col min="6356" max="6356" width="5.28515625" style="12" bestFit="1" customWidth="1"/>
    <col min="6357" max="6357" width="5.28515625" style="12" customWidth="1"/>
    <col min="6358" max="6359" width="9.140625" style="12"/>
    <col min="6360" max="6360" width="6.5703125" style="12" customWidth="1"/>
    <col min="6361" max="6361" width="4.42578125" style="12" bestFit="1" customWidth="1"/>
    <col min="6362" max="6363" width="3.28515625" style="12" bestFit="1" customWidth="1"/>
    <col min="6364" max="6364" width="4.85546875" style="12" customWidth="1"/>
    <col min="6365" max="6365" width="6.5703125" style="12" customWidth="1"/>
    <col min="6366" max="6366" width="5.85546875" style="12" customWidth="1"/>
    <col min="6367" max="6367" width="7.5703125" style="12" customWidth="1"/>
    <col min="6368" max="6368" width="6" style="12" customWidth="1"/>
    <col min="6369" max="6369" width="4.85546875" style="12" customWidth="1"/>
    <col min="6370" max="6370" width="4.85546875" style="12" bestFit="1" customWidth="1"/>
    <col min="6371" max="6371" width="5.28515625" style="12" bestFit="1" customWidth="1"/>
    <col min="6372" max="6372" width="5.28515625" style="12" customWidth="1"/>
    <col min="6373" max="6374" width="9.140625" style="12"/>
    <col min="6375" max="6375" width="6.5703125" style="12" customWidth="1"/>
    <col min="6376" max="6376" width="4.42578125" style="12" bestFit="1" customWidth="1"/>
    <col min="6377" max="6378" width="3.28515625" style="12" bestFit="1" customWidth="1"/>
    <col min="6379" max="6379" width="4.85546875" style="12" customWidth="1"/>
    <col min="6380" max="6380" width="6.5703125" style="12" customWidth="1"/>
    <col min="6381" max="6381" width="5.85546875" style="12" customWidth="1"/>
    <col min="6382" max="6382" width="7.5703125" style="12" customWidth="1"/>
    <col min="6383" max="6383" width="6" style="12" customWidth="1"/>
    <col min="6384" max="6384" width="4.85546875" style="12" customWidth="1"/>
    <col min="6385" max="6385" width="4.85546875" style="12" bestFit="1" customWidth="1"/>
    <col min="6386" max="6386" width="5.28515625" style="12" bestFit="1" customWidth="1"/>
    <col min="6387" max="6387" width="5.28515625" style="12" customWidth="1"/>
    <col min="6388" max="6389" width="9.140625" style="12"/>
    <col min="6390" max="6390" width="6.5703125" style="12" customWidth="1"/>
    <col min="6391" max="6391" width="4.42578125" style="12" bestFit="1" customWidth="1"/>
    <col min="6392" max="6393" width="3.28515625" style="12" bestFit="1" customWidth="1"/>
    <col min="6394" max="6394" width="4.85546875" style="12" customWidth="1"/>
    <col min="6395" max="6395" width="6.5703125" style="12" customWidth="1"/>
    <col min="6396" max="6396" width="5.85546875" style="12" customWidth="1"/>
    <col min="6397" max="6397" width="7.5703125" style="12" customWidth="1"/>
    <col min="6398" max="6398" width="6" style="12" customWidth="1"/>
    <col min="6399" max="6399" width="4.85546875" style="12" customWidth="1"/>
    <col min="6400" max="6400" width="4.85546875" style="12" bestFit="1" customWidth="1"/>
    <col min="6401" max="6401" width="5.28515625" style="12" bestFit="1" customWidth="1"/>
    <col min="6402" max="6402" width="5.28515625" style="12" customWidth="1"/>
    <col min="6403" max="6404" width="9.140625" style="12"/>
    <col min="6405" max="6405" width="6.5703125" style="12" customWidth="1"/>
    <col min="6406" max="6406" width="4.42578125" style="12" bestFit="1" customWidth="1"/>
    <col min="6407" max="6408" width="3.28515625" style="12" bestFit="1" customWidth="1"/>
    <col min="6409" max="6409" width="4.85546875" style="12" customWidth="1"/>
    <col min="6410" max="6410" width="6.5703125" style="12" customWidth="1"/>
    <col min="6411" max="6411" width="5.85546875" style="12" customWidth="1"/>
    <col min="6412" max="6412" width="7.5703125" style="12" customWidth="1"/>
    <col min="6413" max="6413" width="6" style="12" customWidth="1"/>
    <col min="6414" max="6414" width="4.85546875" style="12" customWidth="1"/>
    <col min="6415" max="6415" width="4.85546875" style="12" bestFit="1" customWidth="1"/>
    <col min="6416" max="6416" width="5.28515625" style="12" bestFit="1" customWidth="1"/>
    <col min="6417" max="6417" width="5.28515625" style="12" customWidth="1"/>
    <col min="6418" max="6419" width="9.140625" style="12"/>
    <col min="6420" max="6420" width="6.5703125" style="12" customWidth="1"/>
    <col min="6421" max="6421" width="4.42578125" style="12" bestFit="1" customWidth="1"/>
    <col min="6422" max="6423" width="3.28515625" style="12" bestFit="1" customWidth="1"/>
    <col min="6424" max="6424" width="4.85546875" style="12" customWidth="1"/>
    <col min="6425" max="6425" width="6.5703125" style="12" customWidth="1"/>
    <col min="6426" max="6426" width="5.85546875" style="12" customWidth="1"/>
    <col min="6427" max="6427" width="7.5703125" style="12" customWidth="1"/>
    <col min="6428" max="6428" width="6" style="12" customWidth="1"/>
    <col min="6429" max="6429" width="4.85546875" style="12" customWidth="1"/>
    <col min="6430" max="6430" width="4.85546875" style="12" bestFit="1" customWidth="1"/>
    <col min="6431" max="6431" width="5.28515625" style="12" bestFit="1" customWidth="1"/>
    <col min="6432" max="6432" width="5.28515625" style="12" customWidth="1"/>
    <col min="6433" max="6434" width="9.140625" style="12"/>
    <col min="6435" max="6435" width="6.5703125" style="12" customWidth="1"/>
    <col min="6436" max="6436" width="4.42578125" style="12" bestFit="1" customWidth="1"/>
    <col min="6437" max="6438" width="3.28515625" style="12" bestFit="1" customWidth="1"/>
    <col min="6439" max="6439" width="4.85546875" style="12" customWidth="1"/>
    <col min="6440" max="6440" width="6.5703125" style="12" customWidth="1"/>
    <col min="6441" max="6441" width="5.85546875" style="12" customWidth="1"/>
    <col min="6442" max="6442" width="7.5703125" style="12" customWidth="1"/>
    <col min="6443" max="6443" width="6" style="12" customWidth="1"/>
    <col min="6444" max="6444" width="4.85546875" style="12" customWidth="1"/>
    <col min="6445" max="6445" width="4.85546875" style="12" bestFit="1" customWidth="1"/>
    <col min="6446" max="6446" width="5.28515625" style="12" bestFit="1" customWidth="1"/>
    <col min="6447" max="6447" width="5.28515625" style="12" customWidth="1"/>
    <col min="6448" max="6449" width="9.140625" style="12"/>
    <col min="6450" max="6450" width="6.5703125" style="12" customWidth="1"/>
    <col min="6451" max="6451" width="4.42578125" style="12" bestFit="1" customWidth="1"/>
    <col min="6452" max="6453" width="3.28515625" style="12" bestFit="1" customWidth="1"/>
    <col min="6454" max="6454" width="4.85546875" style="12" customWidth="1"/>
    <col min="6455" max="6455" width="6.5703125" style="12" customWidth="1"/>
    <col min="6456" max="6456" width="5.85546875" style="12" customWidth="1"/>
    <col min="6457" max="6457" width="7.5703125" style="12" customWidth="1"/>
    <col min="6458" max="6458" width="6" style="12" customWidth="1"/>
    <col min="6459" max="6459" width="4.85546875" style="12" customWidth="1"/>
    <col min="6460" max="6460" width="4.85546875" style="12" bestFit="1" customWidth="1"/>
    <col min="6461" max="6461" width="5.28515625" style="12" bestFit="1" customWidth="1"/>
    <col min="6462" max="6462" width="5.28515625" style="12" customWidth="1"/>
    <col min="6463" max="6464" width="9.140625" style="12"/>
    <col min="6465" max="6465" width="6.5703125" style="12" customWidth="1"/>
    <col min="6466" max="6466" width="4.42578125" style="12" bestFit="1" customWidth="1"/>
    <col min="6467" max="6468" width="3.28515625" style="12" bestFit="1" customWidth="1"/>
    <col min="6469" max="6469" width="4.85546875" style="12" customWidth="1"/>
    <col min="6470" max="6470" width="6.5703125" style="12" customWidth="1"/>
    <col min="6471" max="6471" width="5.85546875" style="12" customWidth="1"/>
    <col min="6472" max="6472" width="7.5703125" style="12" customWidth="1"/>
    <col min="6473" max="6473" width="6" style="12" customWidth="1"/>
    <col min="6474" max="6474" width="4.85546875" style="12" customWidth="1"/>
    <col min="6475" max="6475" width="4.85546875" style="12" bestFit="1" customWidth="1"/>
    <col min="6476" max="6476" width="5.28515625" style="12" bestFit="1" customWidth="1"/>
    <col min="6477" max="6477" width="5.28515625" style="12" customWidth="1"/>
    <col min="6478" max="6549" width="9.140625" style="12"/>
    <col min="6550" max="6550" width="6.5703125" style="12" customWidth="1"/>
    <col min="6551" max="6551" width="4.42578125" style="12" bestFit="1" customWidth="1"/>
    <col min="6552" max="6553" width="3.28515625" style="12" bestFit="1" customWidth="1"/>
    <col min="6554" max="6554" width="4.85546875" style="12" customWidth="1"/>
    <col min="6555" max="6555" width="6.5703125" style="12" customWidth="1"/>
    <col min="6556" max="6556" width="5.85546875" style="12" customWidth="1"/>
    <col min="6557" max="6557" width="7.5703125" style="12" customWidth="1"/>
    <col min="6558" max="6558" width="6" style="12" customWidth="1"/>
    <col min="6559" max="6559" width="4.85546875" style="12" customWidth="1"/>
    <col min="6560" max="6560" width="4.85546875" style="12" bestFit="1" customWidth="1"/>
    <col min="6561" max="6561" width="5.28515625" style="12" bestFit="1" customWidth="1"/>
    <col min="6562" max="6562" width="6.28515625" style="12" customWidth="1"/>
    <col min="6563" max="6567" width="8.7109375" style="12" customWidth="1"/>
    <col min="6568" max="6568" width="6" style="12" customWidth="1"/>
    <col min="6569" max="6569" width="9.140625" style="12"/>
    <col min="6570" max="6570" width="24.140625" style="12" bestFit="1" customWidth="1"/>
    <col min="6571" max="6571" width="6.5703125" style="12" customWidth="1"/>
    <col min="6572" max="6572" width="4.42578125" style="12" bestFit="1" customWidth="1"/>
    <col min="6573" max="6574" width="3.28515625" style="12" bestFit="1" customWidth="1"/>
    <col min="6575" max="6575" width="4.85546875" style="12" customWidth="1"/>
    <col min="6576" max="6576" width="6.5703125" style="12" customWidth="1"/>
    <col min="6577" max="6577" width="5.85546875" style="12" customWidth="1"/>
    <col min="6578" max="6578" width="7.5703125" style="12" customWidth="1"/>
    <col min="6579" max="6579" width="6" style="12" customWidth="1"/>
    <col min="6580" max="6580" width="4.85546875" style="12" customWidth="1"/>
    <col min="6581" max="6581" width="4.85546875" style="12" bestFit="1" customWidth="1"/>
    <col min="6582" max="6582" width="5.28515625" style="12" bestFit="1" customWidth="1"/>
    <col min="6583" max="6583" width="5.28515625" style="12" customWidth="1"/>
    <col min="6584" max="6585" width="9.140625" style="12"/>
    <col min="6586" max="6586" width="6.5703125" style="12" customWidth="1"/>
    <col min="6587" max="6587" width="4.42578125" style="12" bestFit="1" customWidth="1"/>
    <col min="6588" max="6589" width="3.28515625" style="12" bestFit="1" customWidth="1"/>
    <col min="6590" max="6590" width="4.85546875" style="12" customWidth="1"/>
    <col min="6591" max="6591" width="6.5703125" style="12" customWidth="1"/>
    <col min="6592" max="6592" width="5.85546875" style="12" customWidth="1"/>
    <col min="6593" max="6593" width="7.5703125" style="12" customWidth="1"/>
    <col min="6594" max="6594" width="6" style="12" customWidth="1"/>
    <col min="6595" max="6595" width="4.85546875" style="12" customWidth="1"/>
    <col min="6596" max="6596" width="4.85546875" style="12" bestFit="1" customWidth="1"/>
    <col min="6597" max="6597" width="5.28515625" style="12" bestFit="1" customWidth="1"/>
    <col min="6598" max="6598" width="5.28515625" style="12" customWidth="1"/>
    <col min="6599" max="6600" width="9.140625" style="12"/>
    <col min="6601" max="6601" width="6.5703125" style="12" customWidth="1"/>
    <col min="6602" max="6602" width="4.42578125" style="12" bestFit="1" customWidth="1"/>
    <col min="6603" max="6604" width="3.28515625" style="12" bestFit="1" customWidth="1"/>
    <col min="6605" max="6605" width="4.85546875" style="12" customWidth="1"/>
    <col min="6606" max="6606" width="6.5703125" style="12" customWidth="1"/>
    <col min="6607" max="6607" width="5.85546875" style="12" customWidth="1"/>
    <col min="6608" max="6608" width="7.5703125" style="12" customWidth="1"/>
    <col min="6609" max="6609" width="6" style="12" customWidth="1"/>
    <col min="6610" max="6610" width="4.85546875" style="12" customWidth="1"/>
    <col min="6611" max="6611" width="4.85546875" style="12" bestFit="1" customWidth="1"/>
    <col min="6612" max="6612" width="5.28515625" style="12" bestFit="1" customWidth="1"/>
    <col min="6613" max="6613" width="5.28515625" style="12" customWidth="1"/>
    <col min="6614" max="6615" width="9.140625" style="12"/>
    <col min="6616" max="6616" width="6.5703125" style="12" customWidth="1"/>
    <col min="6617" max="6617" width="4.42578125" style="12" bestFit="1" customWidth="1"/>
    <col min="6618" max="6619" width="3.28515625" style="12" bestFit="1" customWidth="1"/>
    <col min="6620" max="6620" width="4.85546875" style="12" customWidth="1"/>
    <col min="6621" max="6621" width="6.5703125" style="12" customWidth="1"/>
    <col min="6622" max="6622" width="5.85546875" style="12" customWidth="1"/>
    <col min="6623" max="6623" width="7.5703125" style="12" customWidth="1"/>
    <col min="6624" max="6624" width="6" style="12" customWidth="1"/>
    <col min="6625" max="6625" width="4.85546875" style="12" customWidth="1"/>
    <col min="6626" max="6626" width="4.85546875" style="12" bestFit="1" customWidth="1"/>
    <col min="6627" max="6627" width="5.28515625" style="12" bestFit="1" customWidth="1"/>
    <col min="6628" max="6628" width="5.28515625" style="12" customWidth="1"/>
    <col min="6629" max="6630" width="9.140625" style="12"/>
    <col min="6631" max="6631" width="6.5703125" style="12" customWidth="1"/>
    <col min="6632" max="6632" width="4.42578125" style="12" bestFit="1" customWidth="1"/>
    <col min="6633" max="6634" width="3.28515625" style="12" bestFit="1" customWidth="1"/>
    <col min="6635" max="6635" width="4.85546875" style="12" customWidth="1"/>
    <col min="6636" max="6636" width="6.5703125" style="12" customWidth="1"/>
    <col min="6637" max="6637" width="5.85546875" style="12" customWidth="1"/>
    <col min="6638" max="6638" width="7.5703125" style="12" customWidth="1"/>
    <col min="6639" max="6639" width="6" style="12" customWidth="1"/>
    <col min="6640" max="6640" width="4.85546875" style="12" customWidth="1"/>
    <col min="6641" max="6641" width="4.85546875" style="12" bestFit="1" customWidth="1"/>
    <col min="6642" max="6642" width="5.28515625" style="12" bestFit="1" customWidth="1"/>
    <col min="6643" max="6643" width="5.28515625" style="12" customWidth="1"/>
    <col min="6644" max="6645" width="9.140625" style="12"/>
    <col min="6646" max="6646" width="6.5703125" style="12" customWidth="1"/>
    <col min="6647" max="6647" width="4.42578125" style="12" bestFit="1" customWidth="1"/>
    <col min="6648" max="6649" width="3.28515625" style="12" bestFit="1" customWidth="1"/>
    <col min="6650" max="6650" width="4.85546875" style="12" customWidth="1"/>
    <col min="6651" max="6651" width="6.5703125" style="12" customWidth="1"/>
    <col min="6652" max="6652" width="5.85546875" style="12" customWidth="1"/>
    <col min="6653" max="6653" width="7.5703125" style="12" customWidth="1"/>
    <col min="6654" max="6654" width="6" style="12" customWidth="1"/>
    <col min="6655" max="6655" width="4.85546875" style="12" customWidth="1"/>
    <col min="6656" max="6656" width="4.85546875" style="12" bestFit="1" customWidth="1"/>
    <col min="6657" max="6657" width="5.28515625" style="12" bestFit="1" customWidth="1"/>
    <col min="6658" max="6658" width="5.28515625" style="12" customWidth="1"/>
    <col min="6659" max="6660" width="9.140625" style="12"/>
    <col min="6661" max="6661" width="6.5703125" style="12" customWidth="1"/>
    <col min="6662" max="6662" width="4.42578125" style="12" bestFit="1" customWidth="1"/>
    <col min="6663" max="6664" width="3.28515625" style="12" bestFit="1" customWidth="1"/>
    <col min="6665" max="6665" width="4.85546875" style="12" customWidth="1"/>
    <col min="6666" max="6666" width="6.5703125" style="12" customWidth="1"/>
    <col min="6667" max="6667" width="5.85546875" style="12" customWidth="1"/>
    <col min="6668" max="6668" width="7.5703125" style="12" customWidth="1"/>
    <col min="6669" max="6669" width="6" style="12" customWidth="1"/>
    <col min="6670" max="6670" width="4.85546875" style="12" customWidth="1"/>
    <col min="6671" max="6671" width="4.85546875" style="12" bestFit="1" customWidth="1"/>
    <col min="6672" max="6672" width="5.28515625" style="12" bestFit="1" customWidth="1"/>
    <col min="6673" max="6673" width="5.28515625" style="12" customWidth="1"/>
    <col min="6674" max="6675" width="9.140625" style="12"/>
    <col min="6676" max="6676" width="6.5703125" style="12" customWidth="1"/>
    <col min="6677" max="6677" width="4.42578125" style="12" bestFit="1" customWidth="1"/>
    <col min="6678" max="6679" width="3.28515625" style="12" bestFit="1" customWidth="1"/>
    <col min="6680" max="6680" width="4.85546875" style="12" customWidth="1"/>
    <col min="6681" max="6681" width="6.5703125" style="12" customWidth="1"/>
    <col min="6682" max="6682" width="5.85546875" style="12" customWidth="1"/>
    <col min="6683" max="6683" width="7.5703125" style="12" customWidth="1"/>
    <col min="6684" max="6684" width="6" style="12" customWidth="1"/>
    <col min="6685" max="6685" width="4.85546875" style="12" customWidth="1"/>
    <col min="6686" max="6686" width="4.85546875" style="12" bestFit="1" customWidth="1"/>
    <col min="6687" max="6687" width="5.28515625" style="12" bestFit="1" customWidth="1"/>
    <col min="6688" max="6688" width="5.28515625" style="12" customWidth="1"/>
    <col min="6689" max="6690" width="9.140625" style="12"/>
    <col min="6691" max="6691" width="6.5703125" style="12" customWidth="1"/>
    <col min="6692" max="6692" width="4.42578125" style="12" bestFit="1" customWidth="1"/>
    <col min="6693" max="6694" width="3.28515625" style="12" bestFit="1" customWidth="1"/>
    <col min="6695" max="6695" width="4.85546875" style="12" customWidth="1"/>
    <col min="6696" max="6696" width="6.5703125" style="12" customWidth="1"/>
    <col min="6697" max="6697" width="5.85546875" style="12" customWidth="1"/>
    <col min="6698" max="6698" width="7.5703125" style="12" customWidth="1"/>
    <col min="6699" max="6699" width="6" style="12" customWidth="1"/>
    <col min="6700" max="6700" width="4.85546875" style="12" customWidth="1"/>
    <col min="6701" max="6701" width="4.85546875" style="12" bestFit="1" customWidth="1"/>
    <col min="6702" max="6702" width="5.28515625" style="12" bestFit="1" customWidth="1"/>
    <col min="6703" max="6703" width="5.28515625" style="12" customWidth="1"/>
    <col min="6704" max="6705" width="9.140625" style="12"/>
    <col min="6706" max="6706" width="6.5703125" style="12" customWidth="1"/>
    <col min="6707" max="6707" width="4.42578125" style="12" bestFit="1" customWidth="1"/>
    <col min="6708" max="6709" width="3.28515625" style="12" bestFit="1" customWidth="1"/>
    <col min="6710" max="6710" width="4.85546875" style="12" customWidth="1"/>
    <col min="6711" max="6711" width="6.5703125" style="12" customWidth="1"/>
    <col min="6712" max="6712" width="5.85546875" style="12" customWidth="1"/>
    <col min="6713" max="6713" width="7.5703125" style="12" customWidth="1"/>
    <col min="6714" max="6714" width="6" style="12" customWidth="1"/>
    <col min="6715" max="6715" width="4.85546875" style="12" customWidth="1"/>
    <col min="6716" max="6716" width="4.85546875" style="12" bestFit="1" customWidth="1"/>
    <col min="6717" max="6717" width="5.28515625" style="12" bestFit="1" customWidth="1"/>
    <col min="6718" max="6718" width="5.28515625" style="12" customWidth="1"/>
    <col min="6719" max="6720" width="9.140625" style="12"/>
    <col min="6721" max="6721" width="6.5703125" style="12" customWidth="1"/>
    <col min="6722" max="6722" width="4.42578125" style="12" bestFit="1" customWidth="1"/>
    <col min="6723" max="6724" width="3.28515625" style="12" bestFit="1" customWidth="1"/>
    <col min="6725" max="6725" width="4.85546875" style="12" customWidth="1"/>
    <col min="6726" max="6726" width="6.5703125" style="12" customWidth="1"/>
    <col min="6727" max="6727" width="5.85546875" style="12" customWidth="1"/>
    <col min="6728" max="6728" width="7.5703125" style="12" customWidth="1"/>
    <col min="6729" max="6729" width="6" style="12" customWidth="1"/>
    <col min="6730" max="6730" width="4.85546875" style="12" customWidth="1"/>
    <col min="6731" max="6731" width="4.85546875" style="12" bestFit="1" customWidth="1"/>
    <col min="6732" max="6732" width="5.28515625" style="12" bestFit="1" customWidth="1"/>
    <col min="6733" max="6733" width="5.28515625" style="12" customWidth="1"/>
    <col min="6734" max="6805" width="9.140625" style="12"/>
    <col min="6806" max="6806" width="6.5703125" style="12" customWidth="1"/>
    <col min="6807" max="6807" width="4.42578125" style="12" bestFit="1" customWidth="1"/>
    <col min="6808" max="6809" width="3.28515625" style="12" bestFit="1" customWidth="1"/>
    <col min="6810" max="6810" width="4.85546875" style="12" customWidth="1"/>
    <col min="6811" max="6811" width="6.5703125" style="12" customWidth="1"/>
    <col min="6812" max="6812" width="5.85546875" style="12" customWidth="1"/>
    <col min="6813" max="6813" width="7.5703125" style="12" customWidth="1"/>
    <col min="6814" max="6814" width="6" style="12" customWidth="1"/>
    <col min="6815" max="6815" width="4.85546875" style="12" customWidth="1"/>
    <col min="6816" max="6816" width="4.85546875" style="12" bestFit="1" customWidth="1"/>
    <col min="6817" max="6817" width="5.28515625" style="12" bestFit="1" customWidth="1"/>
    <col min="6818" max="6818" width="6.28515625" style="12" customWidth="1"/>
    <col min="6819" max="6823" width="8.7109375" style="12" customWidth="1"/>
    <col min="6824" max="6824" width="6" style="12" customWidth="1"/>
    <col min="6825" max="6825" width="9.140625" style="12"/>
    <col min="6826" max="6826" width="24.140625" style="12" bestFit="1" customWidth="1"/>
    <col min="6827" max="6827" width="6.5703125" style="12" customWidth="1"/>
    <col min="6828" max="6828" width="4.42578125" style="12" bestFit="1" customWidth="1"/>
    <col min="6829" max="6830" width="3.28515625" style="12" bestFit="1" customWidth="1"/>
    <col min="6831" max="6831" width="4.85546875" style="12" customWidth="1"/>
    <col min="6832" max="6832" width="6.5703125" style="12" customWidth="1"/>
    <col min="6833" max="6833" width="5.85546875" style="12" customWidth="1"/>
    <col min="6834" max="6834" width="7.5703125" style="12" customWidth="1"/>
    <col min="6835" max="6835" width="6" style="12" customWidth="1"/>
    <col min="6836" max="6836" width="4.85546875" style="12" customWidth="1"/>
    <col min="6837" max="6837" width="4.85546875" style="12" bestFit="1" customWidth="1"/>
    <col min="6838" max="6838" width="5.28515625" style="12" bestFit="1" customWidth="1"/>
    <col min="6839" max="6839" width="5.28515625" style="12" customWidth="1"/>
    <col min="6840" max="6841" width="9.140625" style="12"/>
    <col min="6842" max="6842" width="6.5703125" style="12" customWidth="1"/>
    <col min="6843" max="6843" width="4.42578125" style="12" bestFit="1" customWidth="1"/>
    <col min="6844" max="6845" width="3.28515625" style="12" bestFit="1" customWidth="1"/>
    <col min="6846" max="6846" width="4.85546875" style="12" customWidth="1"/>
    <col min="6847" max="6847" width="6.5703125" style="12" customWidth="1"/>
    <col min="6848" max="6848" width="5.85546875" style="12" customWidth="1"/>
    <col min="6849" max="6849" width="7.5703125" style="12" customWidth="1"/>
    <col min="6850" max="6850" width="6" style="12" customWidth="1"/>
    <col min="6851" max="6851" width="4.85546875" style="12" customWidth="1"/>
    <col min="6852" max="6852" width="4.85546875" style="12" bestFit="1" customWidth="1"/>
    <col min="6853" max="6853" width="5.28515625" style="12" bestFit="1" customWidth="1"/>
    <col min="6854" max="6854" width="5.28515625" style="12" customWidth="1"/>
    <col min="6855" max="6856" width="9.140625" style="12"/>
    <col min="6857" max="6857" width="6.5703125" style="12" customWidth="1"/>
    <col min="6858" max="6858" width="4.42578125" style="12" bestFit="1" customWidth="1"/>
    <col min="6859" max="6860" width="3.28515625" style="12" bestFit="1" customWidth="1"/>
    <col min="6861" max="6861" width="4.85546875" style="12" customWidth="1"/>
    <col min="6862" max="6862" width="6.5703125" style="12" customWidth="1"/>
    <col min="6863" max="6863" width="5.85546875" style="12" customWidth="1"/>
    <col min="6864" max="6864" width="7.5703125" style="12" customWidth="1"/>
    <col min="6865" max="6865" width="6" style="12" customWidth="1"/>
    <col min="6866" max="6866" width="4.85546875" style="12" customWidth="1"/>
    <col min="6867" max="6867" width="4.85546875" style="12" bestFit="1" customWidth="1"/>
    <col min="6868" max="6868" width="5.28515625" style="12" bestFit="1" customWidth="1"/>
    <col min="6869" max="6869" width="5.28515625" style="12" customWidth="1"/>
    <col min="6870" max="6871" width="9.140625" style="12"/>
    <col min="6872" max="6872" width="6.5703125" style="12" customWidth="1"/>
    <col min="6873" max="6873" width="4.42578125" style="12" bestFit="1" customWidth="1"/>
    <col min="6874" max="6875" width="3.28515625" style="12" bestFit="1" customWidth="1"/>
    <col min="6876" max="6876" width="4.85546875" style="12" customWidth="1"/>
    <col min="6877" max="6877" width="6.5703125" style="12" customWidth="1"/>
    <col min="6878" max="6878" width="5.85546875" style="12" customWidth="1"/>
    <col min="6879" max="6879" width="7.5703125" style="12" customWidth="1"/>
    <col min="6880" max="6880" width="6" style="12" customWidth="1"/>
    <col min="6881" max="6881" width="4.85546875" style="12" customWidth="1"/>
    <col min="6882" max="6882" width="4.85546875" style="12" bestFit="1" customWidth="1"/>
    <col min="6883" max="6883" width="5.28515625" style="12" bestFit="1" customWidth="1"/>
    <col min="6884" max="6884" width="5.28515625" style="12" customWidth="1"/>
    <col min="6885" max="6886" width="9.140625" style="12"/>
    <col min="6887" max="6887" width="6.5703125" style="12" customWidth="1"/>
    <col min="6888" max="6888" width="4.42578125" style="12" bestFit="1" customWidth="1"/>
    <col min="6889" max="6890" width="3.28515625" style="12" bestFit="1" customWidth="1"/>
    <col min="6891" max="6891" width="4.85546875" style="12" customWidth="1"/>
    <col min="6892" max="6892" width="6.5703125" style="12" customWidth="1"/>
    <col min="6893" max="6893" width="5.85546875" style="12" customWidth="1"/>
    <col min="6894" max="6894" width="7.5703125" style="12" customWidth="1"/>
    <col min="6895" max="6895" width="6" style="12" customWidth="1"/>
    <col min="6896" max="6896" width="4.85546875" style="12" customWidth="1"/>
    <col min="6897" max="6897" width="4.85546875" style="12" bestFit="1" customWidth="1"/>
    <col min="6898" max="6898" width="5.28515625" style="12" bestFit="1" customWidth="1"/>
    <col min="6899" max="6899" width="5.28515625" style="12" customWidth="1"/>
    <col min="6900" max="6901" width="9.140625" style="12"/>
    <col min="6902" max="6902" width="6.5703125" style="12" customWidth="1"/>
    <col min="6903" max="6903" width="4.42578125" style="12" bestFit="1" customWidth="1"/>
    <col min="6904" max="6905" width="3.28515625" style="12" bestFit="1" customWidth="1"/>
    <col min="6906" max="6906" width="4.85546875" style="12" customWidth="1"/>
    <col min="6907" max="6907" width="6.5703125" style="12" customWidth="1"/>
    <col min="6908" max="6908" width="5.85546875" style="12" customWidth="1"/>
    <col min="6909" max="6909" width="7.5703125" style="12" customWidth="1"/>
    <col min="6910" max="6910" width="6" style="12" customWidth="1"/>
    <col min="6911" max="6911" width="4.85546875" style="12" customWidth="1"/>
    <col min="6912" max="6912" width="4.85546875" style="12" bestFit="1" customWidth="1"/>
    <col min="6913" max="6913" width="5.28515625" style="12" bestFit="1" customWidth="1"/>
    <col min="6914" max="6914" width="5.28515625" style="12" customWidth="1"/>
    <col min="6915" max="6916" width="9.140625" style="12"/>
    <col min="6917" max="6917" width="6.5703125" style="12" customWidth="1"/>
    <col min="6918" max="6918" width="4.42578125" style="12" bestFit="1" customWidth="1"/>
    <col min="6919" max="6920" width="3.28515625" style="12" bestFit="1" customWidth="1"/>
    <col min="6921" max="6921" width="4.85546875" style="12" customWidth="1"/>
    <col min="6922" max="6922" width="6.5703125" style="12" customWidth="1"/>
    <col min="6923" max="6923" width="5.85546875" style="12" customWidth="1"/>
    <col min="6924" max="6924" width="7.5703125" style="12" customWidth="1"/>
    <col min="6925" max="6925" width="6" style="12" customWidth="1"/>
    <col min="6926" max="6926" width="4.85546875" style="12" customWidth="1"/>
    <col min="6927" max="6927" width="4.85546875" style="12" bestFit="1" customWidth="1"/>
    <col min="6928" max="6928" width="5.28515625" style="12" bestFit="1" customWidth="1"/>
    <col min="6929" max="6929" width="5.28515625" style="12" customWidth="1"/>
    <col min="6930" max="6931" width="9.140625" style="12"/>
    <col min="6932" max="6932" width="6.5703125" style="12" customWidth="1"/>
    <col min="6933" max="6933" width="4.42578125" style="12" bestFit="1" customWidth="1"/>
    <col min="6934" max="6935" width="3.28515625" style="12" bestFit="1" customWidth="1"/>
    <col min="6936" max="6936" width="4.85546875" style="12" customWidth="1"/>
    <col min="6937" max="6937" width="6.5703125" style="12" customWidth="1"/>
    <col min="6938" max="6938" width="5.85546875" style="12" customWidth="1"/>
    <col min="6939" max="6939" width="7.5703125" style="12" customWidth="1"/>
    <col min="6940" max="6940" width="6" style="12" customWidth="1"/>
    <col min="6941" max="6941" width="4.85546875" style="12" customWidth="1"/>
    <col min="6942" max="6942" width="4.85546875" style="12" bestFit="1" customWidth="1"/>
    <col min="6943" max="6943" width="5.28515625" style="12" bestFit="1" customWidth="1"/>
    <col min="6944" max="6944" width="5.28515625" style="12" customWidth="1"/>
    <col min="6945" max="6946" width="9.140625" style="12"/>
    <col min="6947" max="6947" width="6.5703125" style="12" customWidth="1"/>
    <col min="6948" max="6948" width="4.42578125" style="12" bestFit="1" customWidth="1"/>
    <col min="6949" max="6950" width="3.28515625" style="12" bestFit="1" customWidth="1"/>
    <col min="6951" max="6951" width="4.85546875" style="12" customWidth="1"/>
    <col min="6952" max="6952" width="6.5703125" style="12" customWidth="1"/>
    <col min="6953" max="6953" width="5.85546875" style="12" customWidth="1"/>
    <col min="6954" max="6954" width="7.5703125" style="12" customWidth="1"/>
    <col min="6955" max="6955" width="6" style="12" customWidth="1"/>
    <col min="6956" max="6956" width="4.85546875" style="12" customWidth="1"/>
    <col min="6957" max="6957" width="4.85546875" style="12" bestFit="1" customWidth="1"/>
    <col min="6958" max="6958" width="5.28515625" style="12" bestFit="1" customWidth="1"/>
    <col min="6959" max="6959" width="5.28515625" style="12" customWidth="1"/>
    <col min="6960" max="6961" width="9.140625" style="12"/>
    <col min="6962" max="6962" width="6.5703125" style="12" customWidth="1"/>
    <col min="6963" max="6963" width="4.42578125" style="12" bestFit="1" customWidth="1"/>
    <col min="6964" max="6965" width="3.28515625" style="12" bestFit="1" customWidth="1"/>
    <col min="6966" max="6966" width="4.85546875" style="12" customWidth="1"/>
    <col min="6967" max="6967" width="6.5703125" style="12" customWidth="1"/>
    <col min="6968" max="6968" width="5.85546875" style="12" customWidth="1"/>
    <col min="6969" max="6969" width="7.5703125" style="12" customWidth="1"/>
    <col min="6970" max="6970" width="6" style="12" customWidth="1"/>
    <col min="6971" max="6971" width="4.85546875" style="12" customWidth="1"/>
    <col min="6972" max="6972" width="4.85546875" style="12" bestFit="1" customWidth="1"/>
    <col min="6973" max="6973" width="5.28515625" style="12" bestFit="1" customWidth="1"/>
    <col min="6974" max="6974" width="5.28515625" style="12" customWidth="1"/>
    <col min="6975" max="6976" width="9.140625" style="12"/>
    <col min="6977" max="6977" width="6.5703125" style="12" customWidth="1"/>
    <col min="6978" max="6978" width="4.42578125" style="12" bestFit="1" customWidth="1"/>
    <col min="6979" max="6980" width="3.28515625" style="12" bestFit="1" customWidth="1"/>
    <col min="6981" max="6981" width="4.85546875" style="12" customWidth="1"/>
    <col min="6982" max="6982" width="6.5703125" style="12" customWidth="1"/>
    <col min="6983" max="6983" width="5.85546875" style="12" customWidth="1"/>
    <col min="6984" max="6984" width="7.5703125" style="12" customWidth="1"/>
    <col min="6985" max="6985" width="6" style="12" customWidth="1"/>
    <col min="6986" max="6986" width="4.85546875" style="12" customWidth="1"/>
    <col min="6987" max="6987" width="4.85546875" style="12" bestFit="1" customWidth="1"/>
    <col min="6988" max="6988" width="5.28515625" style="12" bestFit="1" customWidth="1"/>
    <col min="6989" max="6989" width="5.28515625" style="12" customWidth="1"/>
    <col min="6990" max="7061" width="9.140625" style="12"/>
    <col min="7062" max="7062" width="6.5703125" style="12" customWidth="1"/>
    <col min="7063" max="7063" width="4.42578125" style="12" bestFit="1" customWidth="1"/>
    <col min="7064" max="7065" width="3.28515625" style="12" bestFit="1" customWidth="1"/>
    <col min="7066" max="7066" width="4.85546875" style="12" customWidth="1"/>
    <col min="7067" max="7067" width="6.5703125" style="12" customWidth="1"/>
    <col min="7068" max="7068" width="5.85546875" style="12" customWidth="1"/>
    <col min="7069" max="7069" width="7.5703125" style="12" customWidth="1"/>
    <col min="7070" max="7070" width="6" style="12" customWidth="1"/>
    <col min="7071" max="7071" width="4.85546875" style="12" customWidth="1"/>
    <col min="7072" max="7072" width="4.85546875" style="12" bestFit="1" customWidth="1"/>
    <col min="7073" max="7073" width="5.28515625" style="12" bestFit="1" customWidth="1"/>
    <col min="7074" max="7074" width="6.28515625" style="12" customWidth="1"/>
    <col min="7075" max="7079" width="8.7109375" style="12" customWidth="1"/>
    <col min="7080" max="7080" width="6" style="12" customWidth="1"/>
    <col min="7081" max="7081" width="9.140625" style="12"/>
    <col min="7082" max="7082" width="24.140625" style="12" bestFit="1" customWidth="1"/>
    <col min="7083" max="7083" width="6.5703125" style="12" customWidth="1"/>
    <col min="7084" max="7084" width="4.42578125" style="12" bestFit="1" customWidth="1"/>
    <col min="7085" max="7086" width="3.28515625" style="12" bestFit="1" customWidth="1"/>
    <col min="7087" max="7087" width="4.85546875" style="12" customWidth="1"/>
    <col min="7088" max="7088" width="6.5703125" style="12" customWidth="1"/>
    <col min="7089" max="7089" width="5.85546875" style="12" customWidth="1"/>
    <col min="7090" max="7090" width="7.5703125" style="12" customWidth="1"/>
    <col min="7091" max="7091" width="6" style="12" customWidth="1"/>
    <col min="7092" max="7092" width="4.85546875" style="12" customWidth="1"/>
    <col min="7093" max="7093" width="4.85546875" style="12" bestFit="1" customWidth="1"/>
    <col min="7094" max="7094" width="5.28515625" style="12" bestFit="1" customWidth="1"/>
    <col min="7095" max="7095" width="5.28515625" style="12" customWidth="1"/>
    <col min="7096" max="7097" width="9.140625" style="12"/>
    <col min="7098" max="7098" width="6.5703125" style="12" customWidth="1"/>
    <col min="7099" max="7099" width="4.42578125" style="12" bestFit="1" customWidth="1"/>
    <col min="7100" max="7101" width="3.28515625" style="12" bestFit="1" customWidth="1"/>
    <col min="7102" max="7102" width="4.85546875" style="12" customWidth="1"/>
    <col min="7103" max="7103" width="6.5703125" style="12" customWidth="1"/>
    <col min="7104" max="7104" width="5.85546875" style="12" customWidth="1"/>
    <col min="7105" max="7105" width="7.5703125" style="12" customWidth="1"/>
    <col min="7106" max="7106" width="6" style="12" customWidth="1"/>
    <col min="7107" max="7107" width="4.85546875" style="12" customWidth="1"/>
    <col min="7108" max="7108" width="4.85546875" style="12" bestFit="1" customWidth="1"/>
    <col min="7109" max="7109" width="5.28515625" style="12" bestFit="1" customWidth="1"/>
    <col min="7110" max="7110" width="5.28515625" style="12" customWidth="1"/>
    <col min="7111" max="7112" width="9.140625" style="12"/>
    <col min="7113" max="7113" width="6.5703125" style="12" customWidth="1"/>
    <col min="7114" max="7114" width="4.42578125" style="12" bestFit="1" customWidth="1"/>
    <col min="7115" max="7116" width="3.28515625" style="12" bestFit="1" customWidth="1"/>
    <col min="7117" max="7117" width="4.85546875" style="12" customWidth="1"/>
    <col min="7118" max="7118" width="6.5703125" style="12" customWidth="1"/>
    <col min="7119" max="7119" width="5.85546875" style="12" customWidth="1"/>
    <col min="7120" max="7120" width="7.5703125" style="12" customWidth="1"/>
    <col min="7121" max="7121" width="6" style="12" customWidth="1"/>
    <col min="7122" max="7122" width="4.85546875" style="12" customWidth="1"/>
    <col min="7123" max="7123" width="4.85546875" style="12" bestFit="1" customWidth="1"/>
    <col min="7124" max="7124" width="5.28515625" style="12" bestFit="1" customWidth="1"/>
    <col min="7125" max="7125" width="5.28515625" style="12" customWidth="1"/>
    <col min="7126" max="7127" width="9.140625" style="12"/>
    <col min="7128" max="7128" width="6.5703125" style="12" customWidth="1"/>
    <col min="7129" max="7129" width="4.42578125" style="12" bestFit="1" customWidth="1"/>
    <col min="7130" max="7131" width="3.28515625" style="12" bestFit="1" customWidth="1"/>
    <col min="7132" max="7132" width="4.85546875" style="12" customWidth="1"/>
    <col min="7133" max="7133" width="6.5703125" style="12" customWidth="1"/>
    <col min="7134" max="7134" width="5.85546875" style="12" customWidth="1"/>
    <col min="7135" max="7135" width="7.5703125" style="12" customWidth="1"/>
    <col min="7136" max="7136" width="6" style="12" customWidth="1"/>
    <col min="7137" max="7137" width="4.85546875" style="12" customWidth="1"/>
    <col min="7138" max="7138" width="4.85546875" style="12" bestFit="1" customWidth="1"/>
    <col min="7139" max="7139" width="5.28515625" style="12" bestFit="1" customWidth="1"/>
    <col min="7140" max="7140" width="5.28515625" style="12" customWidth="1"/>
    <col min="7141" max="7142" width="9.140625" style="12"/>
    <col min="7143" max="7143" width="6.5703125" style="12" customWidth="1"/>
    <col min="7144" max="7144" width="4.42578125" style="12" bestFit="1" customWidth="1"/>
    <col min="7145" max="7146" width="3.28515625" style="12" bestFit="1" customWidth="1"/>
    <col min="7147" max="7147" width="4.85546875" style="12" customWidth="1"/>
    <col min="7148" max="7148" width="6.5703125" style="12" customWidth="1"/>
    <col min="7149" max="7149" width="5.85546875" style="12" customWidth="1"/>
    <col min="7150" max="7150" width="7.5703125" style="12" customWidth="1"/>
    <col min="7151" max="7151" width="6" style="12" customWidth="1"/>
    <col min="7152" max="7152" width="4.85546875" style="12" customWidth="1"/>
    <col min="7153" max="7153" width="4.85546875" style="12" bestFit="1" customWidth="1"/>
    <col min="7154" max="7154" width="5.28515625" style="12" bestFit="1" customWidth="1"/>
    <col min="7155" max="7155" width="5.28515625" style="12" customWidth="1"/>
    <col min="7156" max="7157" width="9.140625" style="12"/>
    <col min="7158" max="7158" width="6.5703125" style="12" customWidth="1"/>
    <col min="7159" max="7159" width="4.42578125" style="12" bestFit="1" customWidth="1"/>
    <col min="7160" max="7161" width="3.28515625" style="12" bestFit="1" customWidth="1"/>
    <col min="7162" max="7162" width="4.85546875" style="12" customWidth="1"/>
    <col min="7163" max="7163" width="6.5703125" style="12" customWidth="1"/>
    <col min="7164" max="7164" width="5.85546875" style="12" customWidth="1"/>
    <col min="7165" max="7165" width="7.5703125" style="12" customWidth="1"/>
    <col min="7166" max="7166" width="6" style="12" customWidth="1"/>
    <col min="7167" max="7167" width="4.85546875" style="12" customWidth="1"/>
    <col min="7168" max="7168" width="4.85546875" style="12" bestFit="1" customWidth="1"/>
    <col min="7169" max="7169" width="5.28515625" style="12" bestFit="1" customWidth="1"/>
    <col min="7170" max="7170" width="5.28515625" style="12" customWidth="1"/>
    <col min="7171" max="7172" width="9.140625" style="12"/>
    <col min="7173" max="7173" width="6.5703125" style="12" customWidth="1"/>
    <col min="7174" max="7174" width="4.42578125" style="12" bestFit="1" customWidth="1"/>
    <col min="7175" max="7176" width="3.28515625" style="12" bestFit="1" customWidth="1"/>
    <col min="7177" max="7177" width="4.85546875" style="12" customWidth="1"/>
    <col min="7178" max="7178" width="6.5703125" style="12" customWidth="1"/>
    <col min="7179" max="7179" width="5.85546875" style="12" customWidth="1"/>
    <col min="7180" max="7180" width="7.5703125" style="12" customWidth="1"/>
    <col min="7181" max="7181" width="6" style="12" customWidth="1"/>
    <col min="7182" max="7182" width="4.85546875" style="12" customWidth="1"/>
    <col min="7183" max="7183" width="4.85546875" style="12" bestFit="1" customWidth="1"/>
    <col min="7184" max="7184" width="5.28515625" style="12" bestFit="1" customWidth="1"/>
    <col min="7185" max="7185" width="5.28515625" style="12" customWidth="1"/>
    <col min="7186" max="7187" width="9.140625" style="12"/>
    <col min="7188" max="7188" width="6.5703125" style="12" customWidth="1"/>
    <col min="7189" max="7189" width="4.42578125" style="12" bestFit="1" customWidth="1"/>
    <col min="7190" max="7191" width="3.28515625" style="12" bestFit="1" customWidth="1"/>
    <col min="7192" max="7192" width="4.85546875" style="12" customWidth="1"/>
    <col min="7193" max="7193" width="6.5703125" style="12" customWidth="1"/>
    <col min="7194" max="7194" width="5.85546875" style="12" customWidth="1"/>
    <col min="7195" max="7195" width="7.5703125" style="12" customWidth="1"/>
    <col min="7196" max="7196" width="6" style="12" customWidth="1"/>
    <col min="7197" max="7197" width="4.85546875" style="12" customWidth="1"/>
    <col min="7198" max="7198" width="4.85546875" style="12" bestFit="1" customWidth="1"/>
    <col min="7199" max="7199" width="5.28515625" style="12" bestFit="1" customWidth="1"/>
    <col min="7200" max="7200" width="5.28515625" style="12" customWidth="1"/>
    <col min="7201" max="7202" width="9.140625" style="12"/>
    <col min="7203" max="7203" width="6.5703125" style="12" customWidth="1"/>
    <col min="7204" max="7204" width="4.42578125" style="12" bestFit="1" customWidth="1"/>
    <col min="7205" max="7206" width="3.28515625" style="12" bestFit="1" customWidth="1"/>
    <col min="7207" max="7207" width="4.85546875" style="12" customWidth="1"/>
    <col min="7208" max="7208" width="6.5703125" style="12" customWidth="1"/>
    <col min="7209" max="7209" width="5.85546875" style="12" customWidth="1"/>
    <col min="7210" max="7210" width="7.5703125" style="12" customWidth="1"/>
    <col min="7211" max="7211" width="6" style="12" customWidth="1"/>
    <col min="7212" max="7212" width="4.85546875" style="12" customWidth="1"/>
    <col min="7213" max="7213" width="4.85546875" style="12" bestFit="1" customWidth="1"/>
    <col min="7214" max="7214" width="5.28515625" style="12" bestFit="1" customWidth="1"/>
    <col min="7215" max="7215" width="5.28515625" style="12" customWidth="1"/>
    <col min="7216" max="7217" width="9.140625" style="12"/>
    <col min="7218" max="7218" width="6.5703125" style="12" customWidth="1"/>
    <col min="7219" max="7219" width="4.42578125" style="12" bestFit="1" customWidth="1"/>
    <col min="7220" max="7221" width="3.28515625" style="12" bestFit="1" customWidth="1"/>
    <col min="7222" max="7222" width="4.85546875" style="12" customWidth="1"/>
    <col min="7223" max="7223" width="6.5703125" style="12" customWidth="1"/>
    <col min="7224" max="7224" width="5.85546875" style="12" customWidth="1"/>
    <col min="7225" max="7225" width="7.5703125" style="12" customWidth="1"/>
    <col min="7226" max="7226" width="6" style="12" customWidth="1"/>
    <col min="7227" max="7227" width="4.85546875" style="12" customWidth="1"/>
    <col min="7228" max="7228" width="4.85546875" style="12" bestFit="1" customWidth="1"/>
    <col min="7229" max="7229" width="5.28515625" style="12" bestFit="1" customWidth="1"/>
    <col min="7230" max="7230" width="5.28515625" style="12" customWidth="1"/>
    <col min="7231" max="7232" width="9.140625" style="12"/>
    <col min="7233" max="7233" width="6.5703125" style="12" customWidth="1"/>
    <col min="7234" max="7234" width="4.42578125" style="12" bestFit="1" customWidth="1"/>
    <col min="7235" max="7236" width="3.28515625" style="12" bestFit="1" customWidth="1"/>
    <col min="7237" max="7237" width="4.85546875" style="12" customWidth="1"/>
    <col min="7238" max="7238" width="6.5703125" style="12" customWidth="1"/>
    <col min="7239" max="7239" width="5.85546875" style="12" customWidth="1"/>
    <col min="7240" max="7240" width="7.5703125" style="12" customWidth="1"/>
    <col min="7241" max="7241" width="6" style="12" customWidth="1"/>
    <col min="7242" max="7242" width="4.85546875" style="12" customWidth="1"/>
    <col min="7243" max="7243" width="4.85546875" style="12" bestFit="1" customWidth="1"/>
    <col min="7244" max="7244" width="5.28515625" style="12" bestFit="1" customWidth="1"/>
    <col min="7245" max="7245" width="5.28515625" style="12" customWidth="1"/>
    <col min="7246" max="7317" width="9.140625" style="12"/>
    <col min="7318" max="7318" width="6.5703125" style="12" customWidth="1"/>
    <col min="7319" max="7319" width="4.42578125" style="12" bestFit="1" customWidth="1"/>
    <col min="7320" max="7321" width="3.28515625" style="12" bestFit="1" customWidth="1"/>
    <col min="7322" max="7322" width="4.85546875" style="12" customWidth="1"/>
    <col min="7323" max="7323" width="6.5703125" style="12" customWidth="1"/>
    <col min="7324" max="7324" width="5.85546875" style="12" customWidth="1"/>
    <col min="7325" max="7325" width="7.5703125" style="12" customWidth="1"/>
    <col min="7326" max="7326" width="6" style="12" customWidth="1"/>
    <col min="7327" max="7327" width="4.85546875" style="12" customWidth="1"/>
    <col min="7328" max="7328" width="4.85546875" style="12" bestFit="1" customWidth="1"/>
    <col min="7329" max="7329" width="5.28515625" style="12" bestFit="1" customWidth="1"/>
    <col min="7330" max="7330" width="6.28515625" style="12" customWidth="1"/>
    <col min="7331" max="7335" width="8.7109375" style="12" customWidth="1"/>
    <col min="7336" max="7336" width="6" style="12" customWidth="1"/>
    <col min="7337" max="7337" width="9.140625" style="12"/>
    <col min="7338" max="7338" width="24.140625" style="12" bestFit="1" customWidth="1"/>
    <col min="7339" max="7339" width="6.5703125" style="12" customWidth="1"/>
    <col min="7340" max="7340" width="4.42578125" style="12" bestFit="1" customWidth="1"/>
    <col min="7341" max="7342" width="3.28515625" style="12" bestFit="1" customWidth="1"/>
    <col min="7343" max="7343" width="4.85546875" style="12" customWidth="1"/>
    <col min="7344" max="7344" width="6.5703125" style="12" customWidth="1"/>
    <col min="7345" max="7345" width="5.85546875" style="12" customWidth="1"/>
    <col min="7346" max="7346" width="7.5703125" style="12" customWidth="1"/>
    <col min="7347" max="7347" width="6" style="12" customWidth="1"/>
    <col min="7348" max="7348" width="4.85546875" style="12" customWidth="1"/>
    <col min="7349" max="7349" width="4.85546875" style="12" bestFit="1" customWidth="1"/>
    <col min="7350" max="7350" width="5.28515625" style="12" bestFit="1" customWidth="1"/>
    <col min="7351" max="7351" width="5.28515625" style="12" customWidth="1"/>
    <col min="7352" max="7353" width="9.140625" style="12"/>
    <col min="7354" max="7354" width="6.5703125" style="12" customWidth="1"/>
    <col min="7355" max="7355" width="4.42578125" style="12" bestFit="1" customWidth="1"/>
    <col min="7356" max="7357" width="3.28515625" style="12" bestFit="1" customWidth="1"/>
    <col min="7358" max="7358" width="4.85546875" style="12" customWidth="1"/>
    <col min="7359" max="7359" width="6.5703125" style="12" customWidth="1"/>
    <col min="7360" max="7360" width="5.85546875" style="12" customWidth="1"/>
    <col min="7361" max="7361" width="7.5703125" style="12" customWidth="1"/>
    <col min="7362" max="7362" width="6" style="12" customWidth="1"/>
    <col min="7363" max="7363" width="4.85546875" style="12" customWidth="1"/>
    <col min="7364" max="7364" width="4.85546875" style="12" bestFit="1" customWidth="1"/>
    <col min="7365" max="7365" width="5.28515625" style="12" bestFit="1" customWidth="1"/>
    <col min="7366" max="7366" width="5.28515625" style="12" customWidth="1"/>
    <col min="7367" max="7368" width="9.140625" style="12"/>
    <col min="7369" max="7369" width="6.5703125" style="12" customWidth="1"/>
    <col min="7370" max="7370" width="4.42578125" style="12" bestFit="1" customWidth="1"/>
    <col min="7371" max="7372" width="3.28515625" style="12" bestFit="1" customWidth="1"/>
    <col min="7373" max="7373" width="4.85546875" style="12" customWidth="1"/>
    <col min="7374" max="7374" width="6.5703125" style="12" customWidth="1"/>
    <col min="7375" max="7375" width="5.85546875" style="12" customWidth="1"/>
    <col min="7376" max="7376" width="7.5703125" style="12" customWidth="1"/>
    <col min="7377" max="7377" width="6" style="12" customWidth="1"/>
    <col min="7378" max="7378" width="4.85546875" style="12" customWidth="1"/>
    <col min="7379" max="7379" width="4.85546875" style="12" bestFit="1" customWidth="1"/>
    <col min="7380" max="7380" width="5.28515625" style="12" bestFit="1" customWidth="1"/>
    <col min="7381" max="7381" width="5.28515625" style="12" customWidth="1"/>
    <col min="7382" max="7383" width="9.140625" style="12"/>
    <col min="7384" max="7384" width="6.5703125" style="12" customWidth="1"/>
    <col min="7385" max="7385" width="4.42578125" style="12" bestFit="1" customWidth="1"/>
    <col min="7386" max="7387" width="3.28515625" style="12" bestFit="1" customWidth="1"/>
    <col min="7388" max="7388" width="4.85546875" style="12" customWidth="1"/>
    <col min="7389" max="7389" width="6.5703125" style="12" customWidth="1"/>
    <col min="7390" max="7390" width="5.85546875" style="12" customWidth="1"/>
    <col min="7391" max="7391" width="7.5703125" style="12" customWidth="1"/>
    <col min="7392" max="7392" width="6" style="12" customWidth="1"/>
    <col min="7393" max="7393" width="4.85546875" style="12" customWidth="1"/>
    <col min="7394" max="7394" width="4.85546875" style="12" bestFit="1" customWidth="1"/>
    <col min="7395" max="7395" width="5.28515625" style="12" bestFit="1" customWidth="1"/>
    <col min="7396" max="7396" width="5.28515625" style="12" customWidth="1"/>
    <col min="7397" max="7398" width="9.140625" style="12"/>
    <col min="7399" max="7399" width="6.5703125" style="12" customWidth="1"/>
    <col min="7400" max="7400" width="4.42578125" style="12" bestFit="1" customWidth="1"/>
    <col min="7401" max="7402" width="3.28515625" style="12" bestFit="1" customWidth="1"/>
    <col min="7403" max="7403" width="4.85546875" style="12" customWidth="1"/>
    <col min="7404" max="7404" width="6.5703125" style="12" customWidth="1"/>
    <col min="7405" max="7405" width="5.85546875" style="12" customWidth="1"/>
    <col min="7406" max="7406" width="7.5703125" style="12" customWidth="1"/>
    <col min="7407" max="7407" width="6" style="12" customWidth="1"/>
    <col min="7408" max="7408" width="4.85546875" style="12" customWidth="1"/>
    <col min="7409" max="7409" width="4.85546875" style="12" bestFit="1" customWidth="1"/>
    <col min="7410" max="7410" width="5.28515625" style="12" bestFit="1" customWidth="1"/>
    <col min="7411" max="7411" width="5.28515625" style="12" customWidth="1"/>
    <col min="7412" max="7413" width="9.140625" style="12"/>
    <col min="7414" max="7414" width="6.5703125" style="12" customWidth="1"/>
    <col min="7415" max="7415" width="4.42578125" style="12" bestFit="1" customWidth="1"/>
    <col min="7416" max="7417" width="3.28515625" style="12" bestFit="1" customWidth="1"/>
    <col min="7418" max="7418" width="4.85546875" style="12" customWidth="1"/>
    <col min="7419" max="7419" width="6.5703125" style="12" customWidth="1"/>
    <col min="7420" max="7420" width="5.85546875" style="12" customWidth="1"/>
    <col min="7421" max="7421" width="7.5703125" style="12" customWidth="1"/>
    <col min="7422" max="7422" width="6" style="12" customWidth="1"/>
    <col min="7423" max="7423" width="4.85546875" style="12" customWidth="1"/>
    <col min="7424" max="7424" width="4.85546875" style="12" bestFit="1" customWidth="1"/>
    <col min="7425" max="7425" width="5.28515625" style="12" bestFit="1" customWidth="1"/>
    <col min="7426" max="7426" width="5.28515625" style="12" customWidth="1"/>
    <col min="7427" max="7428" width="9.140625" style="12"/>
    <col min="7429" max="7429" width="6.5703125" style="12" customWidth="1"/>
    <col min="7430" max="7430" width="4.42578125" style="12" bestFit="1" customWidth="1"/>
    <col min="7431" max="7432" width="3.28515625" style="12" bestFit="1" customWidth="1"/>
    <col min="7433" max="7433" width="4.85546875" style="12" customWidth="1"/>
    <col min="7434" max="7434" width="6.5703125" style="12" customWidth="1"/>
    <col min="7435" max="7435" width="5.85546875" style="12" customWidth="1"/>
    <col min="7436" max="7436" width="7.5703125" style="12" customWidth="1"/>
    <col min="7437" max="7437" width="6" style="12" customWidth="1"/>
    <col min="7438" max="7438" width="4.85546875" style="12" customWidth="1"/>
    <col min="7439" max="7439" width="4.85546875" style="12" bestFit="1" customWidth="1"/>
    <col min="7440" max="7440" width="5.28515625" style="12" bestFit="1" customWidth="1"/>
    <col min="7441" max="7441" width="5.28515625" style="12" customWidth="1"/>
    <col min="7442" max="7443" width="9.140625" style="12"/>
    <col min="7444" max="7444" width="6.5703125" style="12" customWidth="1"/>
    <col min="7445" max="7445" width="4.42578125" style="12" bestFit="1" customWidth="1"/>
    <col min="7446" max="7447" width="3.28515625" style="12" bestFit="1" customWidth="1"/>
    <col min="7448" max="7448" width="4.85546875" style="12" customWidth="1"/>
    <col min="7449" max="7449" width="6.5703125" style="12" customWidth="1"/>
    <col min="7450" max="7450" width="5.85546875" style="12" customWidth="1"/>
    <col min="7451" max="7451" width="7.5703125" style="12" customWidth="1"/>
    <col min="7452" max="7452" width="6" style="12" customWidth="1"/>
    <col min="7453" max="7453" width="4.85546875" style="12" customWidth="1"/>
    <col min="7454" max="7454" width="4.85546875" style="12" bestFit="1" customWidth="1"/>
    <col min="7455" max="7455" width="5.28515625" style="12" bestFit="1" customWidth="1"/>
    <col min="7456" max="7456" width="5.28515625" style="12" customWidth="1"/>
    <col min="7457" max="7458" width="9.140625" style="12"/>
    <col min="7459" max="7459" width="6.5703125" style="12" customWidth="1"/>
    <col min="7460" max="7460" width="4.42578125" style="12" bestFit="1" customWidth="1"/>
    <col min="7461" max="7462" width="3.28515625" style="12" bestFit="1" customWidth="1"/>
    <col min="7463" max="7463" width="4.85546875" style="12" customWidth="1"/>
    <col min="7464" max="7464" width="6.5703125" style="12" customWidth="1"/>
    <col min="7465" max="7465" width="5.85546875" style="12" customWidth="1"/>
    <col min="7466" max="7466" width="7.5703125" style="12" customWidth="1"/>
    <col min="7467" max="7467" width="6" style="12" customWidth="1"/>
    <col min="7468" max="7468" width="4.85546875" style="12" customWidth="1"/>
    <col min="7469" max="7469" width="4.85546875" style="12" bestFit="1" customWidth="1"/>
    <col min="7470" max="7470" width="5.28515625" style="12" bestFit="1" customWidth="1"/>
    <col min="7471" max="7471" width="5.28515625" style="12" customWidth="1"/>
    <col min="7472" max="7473" width="9.140625" style="12"/>
    <col min="7474" max="7474" width="6.5703125" style="12" customWidth="1"/>
    <col min="7475" max="7475" width="4.42578125" style="12" bestFit="1" customWidth="1"/>
    <col min="7476" max="7477" width="3.28515625" style="12" bestFit="1" customWidth="1"/>
    <col min="7478" max="7478" width="4.85546875" style="12" customWidth="1"/>
    <col min="7479" max="7479" width="6.5703125" style="12" customWidth="1"/>
    <col min="7480" max="7480" width="5.85546875" style="12" customWidth="1"/>
    <col min="7481" max="7481" width="7.5703125" style="12" customWidth="1"/>
    <col min="7482" max="7482" width="6" style="12" customWidth="1"/>
    <col min="7483" max="7483" width="4.85546875" style="12" customWidth="1"/>
    <col min="7484" max="7484" width="4.85546875" style="12" bestFit="1" customWidth="1"/>
    <col min="7485" max="7485" width="5.28515625" style="12" bestFit="1" customWidth="1"/>
    <col min="7486" max="7486" width="5.28515625" style="12" customWidth="1"/>
    <col min="7487" max="7488" width="9.140625" style="12"/>
    <col min="7489" max="7489" width="6.5703125" style="12" customWidth="1"/>
    <col min="7490" max="7490" width="4.42578125" style="12" bestFit="1" customWidth="1"/>
    <col min="7491" max="7492" width="3.28515625" style="12" bestFit="1" customWidth="1"/>
    <col min="7493" max="7493" width="4.85546875" style="12" customWidth="1"/>
    <col min="7494" max="7494" width="6.5703125" style="12" customWidth="1"/>
    <col min="7495" max="7495" width="5.85546875" style="12" customWidth="1"/>
    <col min="7496" max="7496" width="7.5703125" style="12" customWidth="1"/>
    <col min="7497" max="7497" width="6" style="12" customWidth="1"/>
    <col min="7498" max="7498" width="4.85546875" style="12" customWidth="1"/>
    <col min="7499" max="7499" width="4.85546875" style="12" bestFit="1" customWidth="1"/>
    <col min="7500" max="7500" width="5.28515625" style="12" bestFit="1" customWidth="1"/>
    <col min="7501" max="7501" width="5.28515625" style="12" customWidth="1"/>
    <col min="7502" max="7573" width="9.140625" style="12"/>
    <col min="7574" max="7574" width="6.5703125" style="12" customWidth="1"/>
    <col min="7575" max="7575" width="4.42578125" style="12" bestFit="1" customWidth="1"/>
    <col min="7576" max="7577" width="3.28515625" style="12" bestFit="1" customWidth="1"/>
    <col min="7578" max="7578" width="4.85546875" style="12" customWidth="1"/>
    <col min="7579" max="7579" width="6.5703125" style="12" customWidth="1"/>
    <col min="7580" max="7580" width="5.85546875" style="12" customWidth="1"/>
    <col min="7581" max="7581" width="7.5703125" style="12" customWidth="1"/>
    <col min="7582" max="7582" width="6" style="12" customWidth="1"/>
    <col min="7583" max="7583" width="4.85546875" style="12" customWidth="1"/>
    <col min="7584" max="7584" width="4.85546875" style="12" bestFit="1" customWidth="1"/>
    <col min="7585" max="7585" width="5.28515625" style="12" bestFit="1" customWidth="1"/>
    <col min="7586" max="7586" width="6.28515625" style="12" customWidth="1"/>
    <col min="7587" max="7591" width="8.7109375" style="12" customWidth="1"/>
    <col min="7592" max="7592" width="6" style="12" customWidth="1"/>
    <col min="7593" max="7593" width="9.140625" style="12"/>
    <col min="7594" max="7594" width="24.140625" style="12" bestFit="1" customWidth="1"/>
    <col min="7595" max="7595" width="6.5703125" style="12" customWidth="1"/>
    <col min="7596" max="7596" width="4.42578125" style="12" bestFit="1" customWidth="1"/>
    <col min="7597" max="7598" width="3.28515625" style="12" bestFit="1" customWidth="1"/>
    <col min="7599" max="7599" width="4.85546875" style="12" customWidth="1"/>
    <col min="7600" max="7600" width="6.5703125" style="12" customWidth="1"/>
    <col min="7601" max="7601" width="5.85546875" style="12" customWidth="1"/>
    <col min="7602" max="7602" width="7.5703125" style="12" customWidth="1"/>
    <col min="7603" max="7603" width="6" style="12" customWidth="1"/>
    <col min="7604" max="7604" width="4.85546875" style="12" customWidth="1"/>
    <col min="7605" max="7605" width="4.85546875" style="12" bestFit="1" customWidth="1"/>
    <col min="7606" max="7606" width="5.28515625" style="12" bestFit="1" customWidth="1"/>
    <col min="7607" max="7607" width="5.28515625" style="12" customWidth="1"/>
    <col min="7608" max="7609" width="9.140625" style="12"/>
    <col min="7610" max="7610" width="6.5703125" style="12" customWidth="1"/>
    <col min="7611" max="7611" width="4.42578125" style="12" bestFit="1" customWidth="1"/>
    <col min="7612" max="7613" width="3.28515625" style="12" bestFit="1" customWidth="1"/>
    <col min="7614" max="7614" width="4.85546875" style="12" customWidth="1"/>
    <col min="7615" max="7615" width="6.5703125" style="12" customWidth="1"/>
    <col min="7616" max="7616" width="5.85546875" style="12" customWidth="1"/>
    <col min="7617" max="7617" width="7.5703125" style="12" customWidth="1"/>
    <col min="7618" max="7618" width="6" style="12" customWidth="1"/>
    <col min="7619" max="7619" width="4.85546875" style="12" customWidth="1"/>
    <col min="7620" max="7620" width="4.85546875" style="12" bestFit="1" customWidth="1"/>
    <col min="7621" max="7621" width="5.28515625" style="12" bestFit="1" customWidth="1"/>
    <col min="7622" max="7622" width="5.28515625" style="12" customWidth="1"/>
    <col min="7623" max="7624" width="9.140625" style="12"/>
    <col min="7625" max="7625" width="6.5703125" style="12" customWidth="1"/>
    <col min="7626" max="7626" width="4.42578125" style="12" bestFit="1" customWidth="1"/>
    <col min="7627" max="7628" width="3.28515625" style="12" bestFit="1" customWidth="1"/>
    <col min="7629" max="7629" width="4.85546875" style="12" customWidth="1"/>
    <col min="7630" max="7630" width="6.5703125" style="12" customWidth="1"/>
    <col min="7631" max="7631" width="5.85546875" style="12" customWidth="1"/>
    <col min="7632" max="7632" width="7.5703125" style="12" customWidth="1"/>
    <col min="7633" max="7633" width="6" style="12" customWidth="1"/>
    <col min="7634" max="7634" width="4.85546875" style="12" customWidth="1"/>
    <col min="7635" max="7635" width="4.85546875" style="12" bestFit="1" customWidth="1"/>
    <col min="7636" max="7636" width="5.28515625" style="12" bestFit="1" customWidth="1"/>
    <col min="7637" max="7637" width="5.28515625" style="12" customWidth="1"/>
    <col min="7638" max="7639" width="9.140625" style="12"/>
    <col min="7640" max="7640" width="6.5703125" style="12" customWidth="1"/>
    <col min="7641" max="7641" width="4.42578125" style="12" bestFit="1" customWidth="1"/>
    <col min="7642" max="7643" width="3.28515625" style="12" bestFit="1" customWidth="1"/>
    <col min="7644" max="7644" width="4.85546875" style="12" customWidth="1"/>
    <col min="7645" max="7645" width="6.5703125" style="12" customWidth="1"/>
    <col min="7646" max="7646" width="5.85546875" style="12" customWidth="1"/>
    <col min="7647" max="7647" width="7.5703125" style="12" customWidth="1"/>
    <col min="7648" max="7648" width="6" style="12" customWidth="1"/>
    <col min="7649" max="7649" width="4.85546875" style="12" customWidth="1"/>
    <col min="7650" max="7650" width="4.85546875" style="12" bestFit="1" customWidth="1"/>
    <col min="7651" max="7651" width="5.28515625" style="12" bestFit="1" customWidth="1"/>
    <col min="7652" max="7652" width="5.28515625" style="12" customWidth="1"/>
    <col min="7653" max="7654" width="9.140625" style="12"/>
    <col min="7655" max="7655" width="6.5703125" style="12" customWidth="1"/>
    <col min="7656" max="7656" width="4.42578125" style="12" bestFit="1" customWidth="1"/>
    <col min="7657" max="7658" width="3.28515625" style="12" bestFit="1" customWidth="1"/>
    <col min="7659" max="7659" width="4.85546875" style="12" customWidth="1"/>
    <col min="7660" max="7660" width="6.5703125" style="12" customWidth="1"/>
    <col min="7661" max="7661" width="5.85546875" style="12" customWidth="1"/>
    <col min="7662" max="7662" width="7.5703125" style="12" customWidth="1"/>
    <col min="7663" max="7663" width="6" style="12" customWidth="1"/>
    <col min="7664" max="7664" width="4.85546875" style="12" customWidth="1"/>
    <col min="7665" max="7665" width="4.85546875" style="12" bestFit="1" customWidth="1"/>
    <col min="7666" max="7666" width="5.28515625" style="12" bestFit="1" customWidth="1"/>
    <col min="7667" max="7667" width="5.28515625" style="12" customWidth="1"/>
    <col min="7668" max="7669" width="9.140625" style="12"/>
    <col min="7670" max="7670" width="6.5703125" style="12" customWidth="1"/>
    <col min="7671" max="7671" width="4.42578125" style="12" bestFit="1" customWidth="1"/>
    <col min="7672" max="7673" width="3.28515625" style="12" bestFit="1" customWidth="1"/>
    <col min="7674" max="7674" width="4.85546875" style="12" customWidth="1"/>
    <col min="7675" max="7675" width="6.5703125" style="12" customWidth="1"/>
    <col min="7676" max="7676" width="5.85546875" style="12" customWidth="1"/>
    <col min="7677" max="7677" width="7.5703125" style="12" customWidth="1"/>
    <col min="7678" max="7678" width="6" style="12" customWidth="1"/>
    <col min="7679" max="7679" width="4.85546875" style="12" customWidth="1"/>
    <col min="7680" max="7680" width="4.85546875" style="12" bestFit="1" customWidth="1"/>
    <col min="7681" max="7681" width="5.28515625" style="12" bestFit="1" customWidth="1"/>
    <col min="7682" max="7682" width="5.28515625" style="12" customWidth="1"/>
    <col min="7683" max="7684" width="9.140625" style="12"/>
    <col min="7685" max="7685" width="6.5703125" style="12" customWidth="1"/>
    <col min="7686" max="7686" width="4.42578125" style="12" bestFit="1" customWidth="1"/>
    <col min="7687" max="7688" width="3.28515625" style="12" bestFit="1" customWidth="1"/>
    <col min="7689" max="7689" width="4.85546875" style="12" customWidth="1"/>
    <col min="7690" max="7690" width="6.5703125" style="12" customWidth="1"/>
    <col min="7691" max="7691" width="5.85546875" style="12" customWidth="1"/>
    <col min="7692" max="7692" width="7.5703125" style="12" customWidth="1"/>
    <col min="7693" max="7693" width="6" style="12" customWidth="1"/>
    <col min="7694" max="7694" width="4.85546875" style="12" customWidth="1"/>
    <col min="7695" max="7695" width="4.85546875" style="12" bestFit="1" customWidth="1"/>
    <col min="7696" max="7696" width="5.28515625" style="12" bestFit="1" customWidth="1"/>
    <col min="7697" max="7697" width="5.28515625" style="12" customWidth="1"/>
    <col min="7698" max="7699" width="9.140625" style="12"/>
    <col min="7700" max="7700" width="6.5703125" style="12" customWidth="1"/>
    <col min="7701" max="7701" width="4.42578125" style="12" bestFit="1" customWidth="1"/>
    <col min="7702" max="7703" width="3.28515625" style="12" bestFit="1" customWidth="1"/>
    <col min="7704" max="7704" width="4.85546875" style="12" customWidth="1"/>
    <col min="7705" max="7705" width="6.5703125" style="12" customWidth="1"/>
    <col min="7706" max="7706" width="5.85546875" style="12" customWidth="1"/>
    <col min="7707" max="7707" width="7.5703125" style="12" customWidth="1"/>
    <col min="7708" max="7708" width="6" style="12" customWidth="1"/>
    <col min="7709" max="7709" width="4.85546875" style="12" customWidth="1"/>
    <col min="7710" max="7710" width="4.85546875" style="12" bestFit="1" customWidth="1"/>
    <col min="7711" max="7711" width="5.28515625" style="12" bestFit="1" customWidth="1"/>
    <col min="7712" max="7712" width="5.28515625" style="12" customWidth="1"/>
    <col min="7713" max="7714" width="9.140625" style="12"/>
    <col min="7715" max="7715" width="6.5703125" style="12" customWidth="1"/>
    <col min="7716" max="7716" width="4.42578125" style="12" bestFit="1" customWidth="1"/>
    <col min="7717" max="7718" width="3.28515625" style="12" bestFit="1" customWidth="1"/>
    <col min="7719" max="7719" width="4.85546875" style="12" customWidth="1"/>
    <col min="7720" max="7720" width="6.5703125" style="12" customWidth="1"/>
    <col min="7721" max="7721" width="5.85546875" style="12" customWidth="1"/>
    <col min="7722" max="7722" width="7.5703125" style="12" customWidth="1"/>
    <col min="7723" max="7723" width="6" style="12" customWidth="1"/>
    <col min="7724" max="7724" width="4.85546875" style="12" customWidth="1"/>
    <col min="7725" max="7725" width="4.85546875" style="12" bestFit="1" customWidth="1"/>
    <col min="7726" max="7726" width="5.28515625" style="12" bestFit="1" customWidth="1"/>
    <col min="7727" max="7727" width="5.28515625" style="12" customWidth="1"/>
    <col min="7728" max="7729" width="9.140625" style="12"/>
    <col min="7730" max="7730" width="6.5703125" style="12" customWidth="1"/>
    <col min="7731" max="7731" width="4.42578125" style="12" bestFit="1" customWidth="1"/>
    <col min="7732" max="7733" width="3.28515625" style="12" bestFit="1" customWidth="1"/>
    <col min="7734" max="7734" width="4.85546875" style="12" customWidth="1"/>
    <col min="7735" max="7735" width="6.5703125" style="12" customWidth="1"/>
    <col min="7736" max="7736" width="5.85546875" style="12" customWidth="1"/>
    <col min="7737" max="7737" width="7.5703125" style="12" customWidth="1"/>
    <col min="7738" max="7738" width="6" style="12" customWidth="1"/>
    <col min="7739" max="7739" width="4.85546875" style="12" customWidth="1"/>
    <col min="7740" max="7740" width="4.85546875" style="12" bestFit="1" customWidth="1"/>
    <col min="7741" max="7741" width="5.28515625" style="12" bestFit="1" customWidth="1"/>
    <col min="7742" max="7742" width="5.28515625" style="12" customWidth="1"/>
    <col min="7743" max="7744" width="9.140625" style="12"/>
    <col min="7745" max="7745" width="6.5703125" style="12" customWidth="1"/>
    <col min="7746" max="7746" width="4.42578125" style="12" bestFit="1" customWidth="1"/>
    <col min="7747" max="7748" width="3.28515625" style="12" bestFit="1" customWidth="1"/>
    <col min="7749" max="7749" width="4.85546875" style="12" customWidth="1"/>
    <col min="7750" max="7750" width="6.5703125" style="12" customWidth="1"/>
    <col min="7751" max="7751" width="5.85546875" style="12" customWidth="1"/>
    <col min="7752" max="7752" width="7.5703125" style="12" customWidth="1"/>
    <col min="7753" max="7753" width="6" style="12" customWidth="1"/>
    <col min="7754" max="7754" width="4.85546875" style="12" customWidth="1"/>
    <col min="7755" max="7755" width="4.85546875" style="12" bestFit="1" customWidth="1"/>
    <col min="7756" max="7756" width="5.28515625" style="12" bestFit="1" customWidth="1"/>
    <col min="7757" max="7757" width="5.28515625" style="12" customWidth="1"/>
    <col min="7758" max="7829" width="9.140625" style="12"/>
    <col min="7830" max="7830" width="6.5703125" style="12" customWidth="1"/>
    <col min="7831" max="7831" width="4.42578125" style="12" bestFit="1" customWidth="1"/>
    <col min="7832" max="7833" width="3.28515625" style="12" bestFit="1" customWidth="1"/>
    <col min="7834" max="7834" width="4.85546875" style="12" customWidth="1"/>
    <col min="7835" max="7835" width="6.5703125" style="12" customWidth="1"/>
    <col min="7836" max="7836" width="5.85546875" style="12" customWidth="1"/>
    <col min="7837" max="7837" width="7.5703125" style="12" customWidth="1"/>
    <col min="7838" max="7838" width="6" style="12" customWidth="1"/>
    <col min="7839" max="7839" width="4.85546875" style="12" customWidth="1"/>
    <col min="7840" max="7840" width="4.85546875" style="12" bestFit="1" customWidth="1"/>
    <col min="7841" max="7841" width="5.28515625" style="12" bestFit="1" customWidth="1"/>
    <col min="7842" max="7842" width="6.28515625" style="12" customWidth="1"/>
    <col min="7843" max="7847" width="8.7109375" style="12" customWidth="1"/>
    <col min="7848" max="7848" width="6" style="12" customWidth="1"/>
    <col min="7849" max="7849" width="9.140625" style="12"/>
    <col min="7850" max="7850" width="24.140625" style="12" bestFit="1" customWidth="1"/>
    <col min="7851" max="7851" width="6.5703125" style="12" customWidth="1"/>
    <col min="7852" max="7852" width="4.42578125" style="12" bestFit="1" customWidth="1"/>
    <col min="7853" max="7854" width="3.28515625" style="12" bestFit="1" customWidth="1"/>
    <col min="7855" max="7855" width="4.85546875" style="12" customWidth="1"/>
    <col min="7856" max="7856" width="6.5703125" style="12" customWidth="1"/>
    <col min="7857" max="7857" width="5.85546875" style="12" customWidth="1"/>
    <col min="7858" max="7858" width="7.5703125" style="12" customWidth="1"/>
    <col min="7859" max="7859" width="6" style="12" customWidth="1"/>
    <col min="7860" max="7860" width="4.85546875" style="12" customWidth="1"/>
    <col min="7861" max="7861" width="4.85546875" style="12" bestFit="1" customWidth="1"/>
    <col min="7862" max="7862" width="5.28515625" style="12" bestFit="1" customWidth="1"/>
    <col min="7863" max="7863" width="5.28515625" style="12" customWidth="1"/>
    <col min="7864" max="7865" width="9.140625" style="12"/>
    <col min="7866" max="7866" width="6.5703125" style="12" customWidth="1"/>
    <col min="7867" max="7867" width="4.42578125" style="12" bestFit="1" customWidth="1"/>
    <col min="7868" max="7869" width="3.28515625" style="12" bestFit="1" customWidth="1"/>
    <col min="7870" max="7870" width="4.85546875" style="12" customWidth="1"/>
    <col min="7871" max="7871" width="6.5703125" style="12" customWidth="1"/>
    <col min="7872" max="7872" width="5.85546875" style="12" customWidth="1"/>
    <col min="7873" max="7873" width="7.5703125" style="12" customWidth="1"/>
    <col min="7874" max="7874" width="6" style="12" customWidth="1"/>
    <col min="7875" max="7875" width="4.85546875" style="12" customWidth="1"/>
    <col min="7876" max="7876" width="4.85546875" style="12" bestFit="1" customWidth="1"/>
    <col min="7877" max="7877" width="5.28515625" style="12" bestFit="1" customWidth="1"/>
    <col min="7878" max="7878" width="5.28515625" style="12" customWidth="1"/>
    <col min="7879" max="7880" width="9.140625" style="12"/>
    <col min="7881" max="7881" width="6.5703125" style="12" customWidth="1"/>
    <col min="7882" max="7882" width="4.42578125" style="12" bestFit="1" customWidth="1"/>
    <col min="7883" max="7884" width="3.28515625" style="12" bestFit="1" customWidth="1"/>
    <col min="7885" max="7885" width="4.85546875" style="12" customWidth="1"/>
    <col min="7886" max="7886" width="6.5703125" style="12" customWidth="1"/>
    <col min="7887" max="7887" width="5.85546875" style="12" customWidth="1"/>
    <col min="7888" max="7888" width="7.5703125" style="12" customWidth="1"/>
    <col min="7889" max="7889" width="6" style="12" customWidth="1"/>
    <col min="7890" max="7890" width="4.85546875" style="12" customWidth="1"/>
    <col min="7891" max="7891" width="4.85546875" style="12" bestFit="1" customWidth="1"/>
    <col min="7892" max="7892" width="5.28515625" style="12" bestFit="1" customWidth="1"/>
    <col min="7893" max="7893" width="5.28515625" style="12" customWidth="1"/>
    <col min="7894" max="7895" width="9.140625" style="12"/>
    <col min="7896" max="7896" width="6.5703125" style="12" customWidth="1"/>
    <col min="7897" max="7897" width="4.42578125" style="12" bestFit="1" customWidth="1"/>
    <col min="7898" max="7899" width="3.28515625" style="12" bestFit="1" customWidth="1"/>
    <col min="7900" max="7900" width="4.85546875" style="12" customWidth="1"/>
    <col min="7901" max="7901" width="6.5703125" style="12" customWidth="1"/>
    <col min="7902" max="7902" width="5.85546875" style="12" customWidth="1"/>
    <col min="7903" max="7903" width="7.5703125" style="12" customWidth="1"/>
    <col min="7904" max="7904" width="6" style="12" customWidth="1"/>
    <col min="7905" max="7905" width="4.85546875" style="12" customWidth="1"/>
    <col min="7906" max="7906" width="4.85546875" style="12" bestFit="1" customWidth="1"/>
    <col min="7907" max="7907" width="5.28515625" style="12" bestFit="1" customWidth="1"/>
    <col min="7908" max="7908" width="5.28515625" style="12" customWidth="1"/>
    <col min="7909" max="7910" width="9.140625" style="12"/>
    <col min="7911" max="7911" width="6.5703125" style="12" customWidth="1"/>
    <col min="7912" max="7912" width="4.42578125" style="12" bestFit="1" customWidth="1"/>
    <col min="7913" max="7914" width="3.28515625" style="12" bestFit="1" customWidth="1"/>
    <col min="7915" max="7915" width="4.85546875" style="12" customWidth="1"/>
    <col min="7916" max="7916" width="6.5703125" style="12" customWidth="1"/>
    <col min="7917" max="7917" width="5.85546875" style="12" customWidth="1"/>
    <col min="7918" max="7918" width="7.5703125" style="12" customWidth="1"/>
    <col min="7919" max="7919" width="6" style="12" customWidth="1"/>
    <col min="7920" max="7920" width="4.85546875" style="12" customWidth="1"/>
    <col min="7921" max="7921" width="4.85546875" style="12" bestFit="1" customWidth="1"/>
    <col min="7922" max="7922" width="5.28515625" style="12" bestFit="1" customWidth="1"/>
    <col min="7923" max="7923" width="5.28515625" style="12" customWidth="1"/>
    <col min="7924" max="7925" width="9.140625" style="12"/>
    <col min="7926" max="7926" width="6.5703125" style="12" customWidth="1"/>
    <col min="7927" max="7927" width="4.42578125" style="12" bestFit="1" customWidth="1"/>
    <col min="7928" max="7929" width="3.28515625" style="12" bestFit="1" customWidth="1"/>
    <col min="7930" max="7930" width="4.85546875" style="12" customWidth="1"/>
    <col min="7931" max="7931" width="6.5703125" style="12" customWidth="1"/>
    <col min="7932" max="7932" width="5.85546875" style="12" customWidth="1"/>
    <col min="7933" max="7933" width="7.5703125" style="12" customWidth="1"/>
    <col min="7934" max="7934" width="6" style="12" customWidth="1"/>
    <col min="7935" max="7935" width="4.85546875" style="12" customWidth="1"/>
    <col min="7936" max="7936" width="4.85546875" style="12" bestFit="1" customWidth="1"/>
    <col min="7937" max="7937" width="5.28515625" style="12" bestFit="1" customWidth="1"/>
    <col min="7938" max="7938" width="5.28515625" style="12" customWidth="1"/>
    <col min="7939" max="7940" width="9.140625" style="12"/>
    <col min="7941" max="7941" width="6.5703125" style="12" customWidth="1"/>
    <col min="7942" max="7942" width="4.42578125" style="12" bestFit="1" customWidth="1"/>
    <col min="7943" max="7944" width="3.28515625" style="12" bestFit="1" customWidth="1"/>
    <col min="7945" max="7945" width="4.85546875" style="12" customWidth="1"/>
    <col min="7946" max="7946" width="6.5703125" style="12" customWidth="1"/>
    <col min="7947" max="7947" width="5.85546875" style="12" customWidth="1"/>
    <col min="7948" max="7948" width="7.5703125" style="12" customWidth="1"/>
    <col min="7949" max="7949" width="6" style="12" customWidth="1"/>
    <col min="7950" max="7950" width="4.85546875" style="12" customWidth="1"/>
    <col min="7951" max="7951" width="4.85546875" style="12" bestFit="1" customWidth="1"/>
    <col min="7952" max="7952" width="5.28515625" style="12" bestFit="1" customWidth="1"/>
    <col min="7953" max="7953" width="5.28515625" style="12" customWidth="1"/>
    <col min="7954" max="7955" width="9.140625" style="12"/>
    <col min="7956" max="7956" width="6.5703125" style="12" customWidth="1"/>
    <col min="7957" max="7957" width="4.42578125" style="12" bestFit="1" customWidth="1"/>
    <col min="7958" max="7959" width="3.28515625" style="12" bestFit="1" customWidth="1"/>
    <col min="7960" max="7960" width="4.85546875" style="12" customWidth="1"/>
    <col min="7961" max="7961" width="6.5703125" style="12" customWidth="1"/>
    <col min="7962" max="7962" width="5.85546875" style="12" customWidth="1"/>
    <col min="7963" max="7963" width="7.5703125" style="12" customWidth="1"/>
    <col min="7964" max="7964" width="6" style="12" customWidth="1"/>
    <col min="7965" max="7965" width="4.85546875" style="12" customWidth="1"/>
    <col min="7966" max="7966" width="4.85546875" style="12" bestFit="1" customWidth="1"/>
    <col min="7967" max="7967" width="5.28515625" style="12" bestFit="1" customWidth="1"/>
    <col min="7968" max="7968" width="5.28515625" style="12" customWidth="1"/>
    <col min="7969" max="7970" width="9.140625" style="12"/>
    <col min="7971" max="7971" width="6.5703125" style="12" customWidth="1"/>
    <col min="7972" max="7972" width="4.42578125" style="12" bestFit="1" customWidth="1"/>
    <col min="7973" max="7974" width="3.28515625" style="12" bestFit="1" customWidth="1"/>
    <col min="7975" max="7975" width="4.85546875" style="12" customWidth="1"/>
    <col min="7976" max="7976" width="6.5703125" style="12" customWidth="1"/>
    <col min="7977" max="7977" width="5.85546875" style="12" customWidth="1"/>
    <col min="7978" max="7978" width="7.5703125" style="12" customWidth="1"/>
    <col min="7979" max="7979" width="6" style="12" customWidth="1"/>
    <col min="7980" max="7980" width="4.85546875" style="12" customWidth="1"/>
    <col min="7981" max="7981" width="4.85546875" style="12" bestFit="1" customWidth="1"/>
    <col min="7982" max="7982" width="5.28515625" style="12" bestFit="1" customWidth="1"/>
    <col min="7983" max="7983" width="5.28515625" style="12" customWidth="1"/>
    <col min="7984" max="7985" width="9.140625" style="12"/>
    <col min="7986" max="7986" width="6.5703125" style="12" customWidth="1"/>
    <col min="7987" max="7987" width="4.42578125" style="12" bestFit="1" customWidth="1"/>
    <col min="7988" max="7989" width="3.28515625" style="12" bestFit="1" customWidth="1"/>
    <col min="7990" max="7990" width="4.85546875" style="12" customWidth="1"/>
    <col min="7991" max="7991" width="6.5703125" style="12" customWidth="1"/>
    <col min="7992" max="7992" width="5.85546875" style="12" customWidth="1"/>
    <col min="7993" max="7993" width="7.5703125" style="12" customWidth="1"/>
    <col min="7994" max="7994" width="6" style="12" customWidth="1"/>
    <col min="7995" max="7995" width="4.85546875" style="12" customWidth="1"/>
    <col min="7996" max="7996" width="4.85546875" style="12" bestFit="1" customWidth="1"/>
    <col min="7997" max="7997" width="5.28515625" style="12" bestFit="1" customWidth="1"/>
    <col min="7998" max="7998" width="5.28515625" style="12" customWidth="1"/>
    <col min="7999" max="8000" width="9.140625" style="12"/>
    <col min="8001" max="8001" width="6.5703125" style="12" customWidth="1"/>
    <col min="8002" max="8002" width="4.42578125" style="12" bestFit="1" customWidth="1"/>
    <col min="8003" max="8004" width="3.28515625" style="12" bestFit="1" customWidth="1"/>
    <col min="8005" max="8005" width="4.85546875" style="12" customWidth="1"/>
    <col min="8006" max="8006" width="6.5703125" style="12" customWidth="1"/>
    <col min="8007" max="8007" width="5.85546875" style="12" customWidth="1"/>
    <col min="8008" max="8008" width="7.5703125" style="12" customWidth="1"/>
    <col min="8009" max="8009" width="6" style="12" customWidth="1"/>
    <col min="8010" max="8010" width="4.85546875" style="12" customWidth="1"/>
    <col min="8011" max="8011" width="4.85546875" style="12" bestFit="1" customWidth="1"/>
    <col min="8012" max="8012" width="5.28515625" style="12" bestFit="1" customWidth="1"/>
    <col min="8013" max="8013" width="5.28515625" style="12" customWidth="1"/>
    <col min="8014" max="8085" width="9.140625" style="12"/>
    <col min="8086" max="8086" width="6.5703125" style="12" customWidth="1"/>
    <col min="8087" max="8087" width="4.42578125" style="12" bestFit="1" customWidth="1"/>
    <col min="8088" max="8089" width="3.28515625" style="12" bestFit="1" customWidth="1"/>
    <col min="8090" max="8090" width="4.85546875" style="12" customWidth="1"/>
    <col min="8091" max="8091" width="6.5703125" style="12" customWidth="1"/>
    <col min="8092" max="8092" width="5.85546875" style="12" customWidth="1"/>
    <col min="8093" max="8093" width="7.5703125" style="12" customWidth="1"/>
    <col min="8094" max="8094" width="6" style="12" customWidth="1"/>
    <col min="8095" max="8095" width="4.85546875" style="12" customWidth="1"/>
    <col min="8096" max="8096" width="4.85546875" style="12" bestFit="1" customWidth="1"/>
    <col min="8097" max="8097" width="5.28515625" style="12" bestFit="1" customWidth="1"/>
    <col min="8098" max="8098" width="6.28515625" style="12" customWidth="1"/>
    <col min="8099" max="8103" width="8.7109375" style="12" customWidth="1"/>
    <col min="8104" max="8104" width="6" style="12" customWidth="1"/>
    <col min="8105" max="8105" width="9.140625" style="12"/>
    <col min="8106" max="8106" width="24.140625" style="12" bestFit="1" customWidth="1"/>
    <col min="8107" max="8107" width="6.5703125" style="12" customWidth="1"/>
    <col min="8108" max="8108" width="4.42578125" style="12" bestFit="1" customWidth="1"/>
    <col min="8109" max="8110" width="3.28515625" style="12" bestFit="1" customWidth="1"/>
    <col min="8111" max="8111" width="4.85546875" style="12" customWidth="1"/>
    <col min="8112" max="8112" width="6.5703125" style="12" customWidth="1"/>
    <col min="8113" max="8113" width="5.85546875" style="12" customWidth="1"/>
    <col min="8114" max="8114" width="7.5703125" style="12" customWidth="1"/>
    <col min="8115" max="8115" width="6" style="12" customWidth="1"/>
    <col min="8116" max="8116" width="4.85546875" style="12" customWidth="1"/>
    <col min="8117" max="8117" width="4.85546875" style="12" bestFit="1" customWidth="1"/>
    <col min="8118" max="8118" width="5.28515625" style="12" bestFit="1" customWidth="1"/>
    <col min="8119" max="8119" width="5.28515625" style="12" customWidth="1"/>
    <col min="8120" max="8121" width="9.140625" style="12"/>
    <col min="8122" max="8122" width="6.5703125" style="12" customWidth="1"/>
    <col min="8123" max="8123" width="4.42578125" style="12" bestFit="1" customWidth="1"/>
    <col min="8124" max="8125" width="3.28515625" style="12" bestFit="1" customWidth="1"/>
    <col min="8126" max="8126" width="4.85546875" style="12" customWidth="1"/>
    <col min="8127" max="8127" width="6.5703125" style="12" customWidth="1"/>
    <col min="8128" max="8128" width="5.85546875" style="12" customWidth="1"/>
    <col min="8129" max="8129" width="7.5703125" style="12" customWidth="1"/>
    <col min="8130" max="8130" width="6" style="12" customWidth="1"/>
    <col min="8131" max="8131" width="4.85546875" style="12" customWidth="1"/>
    <col min="8132" max="8132" width="4.85546875" style="12" bestFit="1" customWidth="1"/>
    <col min="8133" max="8133" width="5.28515625" style="12" bestFit="1" customWidth="1"/>
    <col min="8134" max="8134" width="5.28515625" style="12" customWidth="1"/>
    <col min="8135" max="8136" width="9.140625" style="12"/>
    <col min="8137" max="8137" width="6.5703125" style="12" customWidth="1"/>
    <col min="8138" max="8138" width="4.42578125" style="12" bestFit="1" customWidth="1"/>
    <col min="8139" max="8140" width="3.28515625" style="12" bestFit="1" customWidth="1"/>
    <col min="8141" max="8141" width="4.85546875" style="12" customWidth="1"/>
    <col min="8142" max="8142" width="6.5703125" style="12" customWidth="1"/>
    <col min="8143" max="8143" width="5.85546875" style="12" customWidth="1"/>
    <col min="8144" max="8144" width="7.5703125" style="12" customWidth="1"/>
    <col min="8145" max="8145" width="6" style="12" customWidth="1"/>
    <col min="8146" max="8146" width="4.85546875" style="12" customWidth="1"/>
    <col min="8147" max="8147" width="4.85546875" style="12" bestFit="1" customWidth="1"/>
    <col min="8148" max="8148" width="5.28515625" style="12" bestFit="1" customWidth="1"/>
    <col min="8149" max="8149" width="5.28515625" style="12" customWidth="1"/>
    <col min="8150" max="8151" width="9.140625" style="12"/>
    <col min="8152" max="8152" width="6.5703125" style="12" customWidth="1"/>
    <col min="8153" max="8153" width="4.42578125" style="12" bestFit="1" customWidth="1"/>
    <col min="8154" max="8155" width="3.28515625" style="12" bestFit="1" customWidth="1"/>
    <col min="8156" max="8156" width="4.85546875" style="12" customWidth="1"/>
    <col min="8157" max="8157" width="6.5703125" style="12" customWidth="1"/>
    <col min="8158" max="8158" width="5.85546875" style="12" customWidth="1"/>
    <col min="8159" max="8159" width="7.5703125" style="12" customWidth="1"/>
    <col min="8160" max="8160" width="6" style="12" customWidth="1"/>
    <col min="8161" max="8161" width="4.85546875" style="12" customWidth="1"/>
    <col min="8162" max="8162" width="4.85546875" style="12" bestFit="1" customWidth="1"/>
    <col min="8163" max="8163" width="5.28515625" style="12" bestFit="1" customWidth="1"/>
    <col min="8164" max="8164" width="5.28515625" style="12" customWidth="1"/>
    <col min="8165" max="8166" width="9.140625" style="12"/>
    <col min="8167" max="8167" width="6.5703125" style="12" customWidth="1"/>
    <col min="8168" max="8168" width="4.42578125" style="12" bestFit="1" customWidth="1"/>
    <col min="8169" max="8170" width="3.28515625" style="12" bestFit="1" customWidth="1"/>
    <col min="8171" max="8171" width="4.85546875" style="12" customWidth="1"/>
    <col min="8172" max="8172" width="6.5703125" style="12" customWidth="1"/>
    <col min="8173" max="8173" width="5.85546875" style="12" customWidth="1"/>
    <col min="8174" max="8174" width="7.5703125" style="12" customWidth="1"/>
    <col min="8175" max="8175" width="6" style="12" customWidth="1"/>
    <col min="8176" max="8176" width="4.85546875" style="12" customWidth="1"/>
    <col min="8177" max="8177" width="4.85546875" style="12" bestFit="1" customWidth="1"/>
    <col min="8178" max="8178" width="5.28515625" style="12" bestFit="1" customWidth="1"/>
    <col min="8179" max="8179" width="5.28515625" style="12" customWidth="1"/>
    <col min="8180" max="8181" width="9.140625" style="12"/>
    <col min="8182" max="8182" width="6.5703125" style="12" customWidth="1"/>
    <col min="8183" max="8183" width="4.42578125" style="12" bestFit="1" customWidth="1"/>
    <col min="8184" max="8185" width="3.28515625" style="12" bestFit="1" customWidth="1"/>
    <col min="8186" max="8186" width="4.85546875" style="12" customWidth="1"/>
    <col min="8187" max="8187" width="6.5703125" style="12" customWidth="1"/>
    <col min="8188" max="8188" width="5.85546875" style="12" customWidth="1"/>
    <col min="8189" max="8189" width="7.5703125" style="12" customWidth="1"/>
    <col min="8190" max="8190" width="6" style="12" customWidth="1"/>
    <col min="8191" max="8191" width="4.85546875" style="12" customWidth="1"/>
    <col min="8192" max="8192" width="4.85546875" style="12" bestFit="1" customWidth="1"/>
    <col min="8193" max="8193" width="5.28515625" style="12" bestFit="1" customWidth="1"/>
    <col min="8194" max="8194" width="5.28515625" style="12" customWidth="1"/>
    <col min="8195" max="8196" width="9.140625" style="12"/>
    <col min="8197" max="8197" width="6.5703125" style="12" customWidth="1"/>
    <col min="8198" max="8198" width="4.42578125" style="12" bestFit="1" customWidth="1"/>
    <col min="8199" max="8200" width="3.28515625" style="12" bestFit="1" customWidth="1"/>
    <col min="8201" max="8201" width="4.85546875" style="12" customWidth="1"/>
    <col min="8202" max="8202" width="6.5703125" style="12" customWidth="1"/>
    <col min="8203" max="8203" width="5.85546875" style="12" customWidth="1"/>
    <col min="8204" max="8204" width="7.5703125" style="12" customWidth="1"/>
    <col min="8205" max="8205" width="6" style="12" customWidth="1"/>
    <col min="8206" max="8206" width="4.85546875" style="12" customWidth="1"/>
    <col min="8207" max="8207" width="4.85546875" style="12" bestFit="1" customWidth="1"/>
    <col min="8208" max="8208" width="5.28515625" style="12" bestFit="1" customWidth="1"/>
    <col min="8209" max="8209" width="5.28515625" style="12" customWidth="1"/>
    <col min="8210" max="8211" width="9.140625" style="12"/>
    <col min="8212" max="8212" width="6.5703125" style="12" customWidth="1"/>
    <col min="8213" max="8213" width="4.42578125" style="12" bestFit="1" customWidth="1"/>
    <col min="8214" max="8215" width="3.28515625" style="12" bestFit="1" customWidth="1"/>
    <col min="8216" max="8216" width="4.85546875" style="12" customWidth="1"/>
    <col min="8217" max="8217" width="6.5703125" style="12" customWidth="1"/>
    <col min="8218" max="8218" width="5.85546875" style="12" customWidth="1"/>
    <col min="8219" max="8219" width="7.5703125" style="12" customWidth="1"/>
    <col min="8220" max="8220" width="6" style="12" customWidth="1"/>
    <col min="8221" max="8221" width="4.85546875" style="12" customWidth="1"/>
    <col min="8222" max="8222" width="4.85546875" style="12" bestFit="1" customWidth="1"/>
    <col min="8223" max="8223" width="5.28515625" style="12" bestFit="1" customWidth="1"/>
    <col min="8224" max="8224" width="5.28515625" style="12" customWidth="1"/>
    <col min="8225" max="8226" width="9.140625" style="12"/>
    <col min="8227" max="8227" width="6.5703125" style="12" customWidth="1"/>
    <col min="8228" max="8228" width="4.42578125" style="12" bestFit="1" customWidth="1"/>
    <col min="8229" max="8230" width="3.28515625" style="12" bestFit="1" customWidth="1"/>
    <col min="8231" max="8231" width="4.85546875" style="12" customWidth="1"/>
    <col min="8232" max="8232" width="6.5703125" style="12" customWidth="1"/>
    <col min="8233" max="8233" width="5.85546875" style="12" customWidth="1"/>
    <col min="8234" max="8234" width="7.5703125" style="12" customWidth="1"/>
    <col min="8235" max="8235" width="6" style="12" customWidth="1"/>
    <col min="8236" max="8236" width="4.85546875" style="12" customWidth="1"/>
    <col min="8237" max="8237" width="4.85546875" style="12" bestFit="1" customWidth="1"/>
    <col min="8238" max="8238" width="5.28515625" style="12" bestFit="1" customWidth="1"/>
    <col min="8239" max="8239" width="5.28515625" style="12" customWidth="1"/>
    <col min="8240" max="8241" width="9.140625" style="12"/>
    <col min="8242" max="8242" width="6.5703125" style="12" customWidth="1"/>
    <col min="8243" max="8243" width="4.42578125" style="12" bestFit="1" customWidth="1"/>
    <col min="8244" max="8245" width="3.28515625" style="12" bestFit="1" customWidth="1"/>
    <col min="8246" max="8246" width="4.85546875" style="12" customWidth="1"/>
    <col min="8247" max="8247" width="6.5703125" style="12" customWidth="1"/>
    <col min="8248" max="8248" width="5.85546875" style="12" customWidth="1"/>
    <col min="8249" max="8249" width="7.5703125" style="12" customWidth="1"/>
    <col min="8250" max="8250" width="6" style="12" customWidth="1"/>
    <col min="8251" max="8251" width="4.85546875" style="12" customWidth="1"/>
    <col min="8252" max="8252" width="4.85546875" style="12" bestFit="1" customWidth="1"/>
    <col min="8253" max="8253" width="5.28515625" style="12" bestFit="1" customWidth="1"/>
    <col min="8254" max="8254" width="5.28515625" style="12" customWidth="1"/>
    <col min="8255" max="8256" width="9.140625" style="12"/>
    <col min="8257" max="8257" width="6.5703125" style="12" customWidth="1"/>
    <col min="8258" max="8258" width="4.42578125" style="12" bestFit="1" customWidth="1"/>
    <col min="8259" max="8260" width="3.28515625" style="12" bestFit="1" customWidth="1"/>
    <col min="8261" max="8261" width="4.85546875" style="12" customWidth="1"/>
    <col min="8262" max="8262" width="6.5703125" style="12" customWidth="1"/>
    <col min="8263" max="8263" width="5.85546875" style="12" customWidth="1"/>
    <col min="8264" max="8264" width="7.5703125" style="12" customWidth="1"/>
    <col min="8265" max="8265" width="6" style="12" customWidth="1"/>
    <col min="8266" max="8266" width="4.85546875" style="12" customWidth="1"/>
    <col min="8267" max="8267" width="4.85546875" style="12" bestFit="1" customWidth="1"/>
    <col min="8268" max="8268" width="5.28515625" style="12" bestFit="1" customWidth="1"/>
    <col min="8269" max="8269" width="5.28515625" style="12" customWidth="1"/>
    <col min="8270" max="8341" width="9.140625" style="12"/>
    <col min="8342" max="8342" width="6.5703125" style="12" customWidth="1"/>
    <col min="8343" max="8343" width="4.42578125" style="12" bestFit="1" customWidth="1"/>
    <col min="8344" max="8345" width="3.28515625" style="12" bestFit="1" customWidth="1"/>
    <col min="8346" max="8346" width="4.85546875" style="12" customWidth="1"/>
    <col min="8347" max="8347" width="6.5703125" style="12" customWidth="1"/>
    <col min="8348" max="8348" width="5.85546875" style="12" customWidth="1"/>
    <col min="8349" max="8349" width="7.5703125" style="12" customWidth="1"/>
    <col min="8350" max="8350" width="6" style="12" customWidth="1"/>
    <col min="8351" max="8351" width="4.85546875" style="12" customWidth="1"/>
    <col min="8352" max="8352" width="4.85546875" style="12" bestFit="1" customWidth="1"/>
    <col min="8353" max="8353" width="5.28515625" style="12" bestFit="1" customWidth="1"/>
    <col min="8354" max="8354" width="6.28515625" style="12" customWidth="1"/>
    <col min="8355" max="8359" width="8.7109375" style="12" customWidth="1"/>
    <col min="8360" max="8360" width="6" style="12" customWidth="1"/>
    <col min="8361" max="8361" width="9.140625" style="12"/>
    <col min="8362" max="8362" width="24.140625" style="12" bestFit="1" customWidth="1"/>
    <col min="8363" max="8363" width="6.5703125" style="12" customWidth="1"/>
    <col min="8364" max="8364" width="4.42578125" style="12" bestFit="1" customWidth="1"/>
    <col min="8365" max="8366" width="3.28515625" style="12" bestFit="1" customWidth="1"/>
    <col min="8367" max="8367" width="4.85546875" style="12" customWidth="1"/>
    <col min="8368" max="8368" width="6.5703125" style="12" customWidth="1"/>
    <col min="8369" max="8369" width="5.85546875" style="12" customWidth="1"/>
    <col min="8370" max="8370" width="7.5703125" style="12" customWidth="1"/>
    <col min="8371" max="8371" width="6" style="12" customWidth="1"/>
    <col min="8372" max="8372" width="4.85546875" style="12" customWidth="1"/>
    <col min="8373" max="8373" width="4.85546875" style="12" bestFit="1" customWidth="1"/>
    <col min="8374" max="8374" width="5.28515625" style="12" bestFit="1" customWidth="1"/>
    <col min="8375" max="8375" width="5.28515625" style="12" customWidth="1"/>
    <col min="8376" max="8377" width="9.140625" style="12"/>
    <col min="8378" max="8378" width="6.5703125" style="12" customWidth="1"/>
    <col min="8379" max="8379" width="4.42578125" style="12" bestFit="1" customWidth="1"/>
    <col min="8380" max="8381" width="3.28515625" style="12" bestFit="1" customWidth="1"/>
    <col min="8382" max="8382" width="4.85546875" style="12" customWidth="1"/>
    <col min="8383" max="8383" width="6.5703125" style="12" customWidth="1"/>
    <col min="8384" max="8384" width="5.85546875" style="12" customWidth="1"/>
    <col min="8385" max="8385" width="7.5703125" style="12" customWidth="1"/>
    <col min="8386" max="8386" width="6" style="12" customWidth="1"/>
    <col min="8387" max="8387" width="4.85546875" style="12" customWidth="1"/>
    <col min="8388" max="8388" width="4.85546875" style="12" bestFit="1" customWidth="1"/>
    <col min="8389" max="8389" width="5.28515625" style="12" bestFit="1" customWidth="1"/>
    <col min="8390" max="8390" width="5.28515625" style="12" customWidth="1"/>
    <col min="8391" max="8392" width="9.140625" style="12"/>
    <col min="8393" max="8393" width="6.5703125" style="12" customWidth="1"/>
    <col min="8394" max="8394" width="4.42578125" style="12" bestFit="1" customWidth="1"/>
    <col min="8395" max="8396" width="3.28515625" style="12" bestFit="1" customWidth="1"/>
    <col min="8397" max="8397" width="4.85546875" style="12" customWidth="1"/>
    <col min="8398" max="8398" width="6.5703125" style="12" customWidth="1"/>
    <col min="8399" max="8399" width="5.85546875" style="12" customWidth="1"/>
    <col min="8400" max="8400" width="7.5703125" style="12" customWidth="1"/>
    <col min="8401" max="8401" width="6" style="12" customWidth="1"/>
    <col min="8402" max="8402" width="4.85546875" style="12" customWidth="1"/>
    <col min="8403" max="8403" width="4.85546875" style="12" bestFit="1" customWidth="1"/>
    <col min="8404" max="8404" width="5.28515625" style="12" bestFit="1" customWidth="1"/>
    <col min="8405" max="8405" width="5.28515625" style="12" customWidth="1"/>
    <col min="8406" max="8407" width="9.140625" style="12"/>
    <col min="8408" max="8408" width="6.5703125" style="12" customWidth="1"/>
    <col min="8409" max="8409" width="4.42578125" style="12" bestFit="1" customWidth="1"/>
    <col min="8410" max="8411" width="3.28515625" style="12" bestFit="1" customWidth="1"/>
    <col min="8412" max="8412" width="4.85546875" style="12" customWidth="1"/>
    <col min="8413" max="8413" width="6.5703125" style="12" customWidth="1"/>
    <col min="8414" max="8414" width="5.85546875" style="12" customWidth="1"/>
    <col min="8415" max="8415" width="7.5703125" style="12" customWidth="1"/>
    <col min="8416" max="8416" width="6" style="12" customWidth="1"/>
    <col min="8417" max="8417" width="4.85546875" style="12" customWidth="1"/>
    <col min="8418" max="8418" width="4.85546875" style="12" bestFit="1" customWidth="1"/>
    <col min="8419" max="8419" width="5.28515625" style="12" bestFit="1" customWidth="1"/>
    <col min="8420" max="8420" width="5.28515625" style="12" customWidth="1"/>
    <col min="8421" max="8422" width="9.140625" style="12"/>
    <col min="8423" max="8423" width="6.5703125" style="12" customWidth="1"/>
    <col min="8424" max="8424" width="4.42578125" style="12" bestFit="1" customWidth="1"/>
    <col min="8425" max="8426" width="3.28515625" style="12" bestFit="1" customWidth="1"/>
    <col min="8427" max="8427" width="4.85546875" style="12" customWidth="1"/>
    <col min="8428" max="8428" width="6.5703125" style="12" customWidth="1"/>
    <col min="8429" max="8429" width="5.85546875" style="12" customWidth="1"/>
    <col min="8430" max="8430" width="7.5703125" style="12" customWidth="1"/>
    <col min="8431" max="8431" width="6" style="12" customWidth="1"/>
    <col min="8432" max="8432" width="4.85546875" style="12" customWidth="1"/>
    <col min="8433" max="8433" width="4.85546875" style="12" bestFit="1" customWidth="1"/>
    <col min="8434" max="8434" width="5.28515625" style="12" bestFit="1" customWidth="1"/>
    <col min="8435" max="8435" width="5.28515625" style="12" customWidth="1"/>
    <col min="8436" max="8437" width="9.140625" style="12"/>
    <col min="8438" max="8438" width="6.5703125" style="12" customWidth="1"/>
    <col min="8439" max="8439" width="4.42578125" style="12" bestFit="1" customWidth="1"/>
    <col min="8440" max="8441" width="3.28515625" style="12" bestFit="1" customWidth="1"/>
    <col min="8442" max="8442" width="4.85546875" style="12" customWidth="1"/>
    <col min="8443" max="8443" width="6.5703125" style="12" customWidth="1"/>
    <col min="8444" max="8444" width="5.85546875" style="12" customWidth="1"/>
    <col min="8445" max="8445" width="7.5703125" style="12" customWidth="1"/>
    <col min="8446" max="8446" width="6" style="12" customWidth="1"/>
    <col min="8447" max="8447" width="4.85546875" style="12" customWidth="1"/>
    <col min="8448" max="8448" width="4.85546875" style="12" bestFit="1" customWidth="1"/>
    <col min="8449" max="8449" width="5.28515625" style="12" bestFit="1" customWidth="1"/>
    <col min="8450" max="8450" width="5.28515625" style="12" customWidth="1"/>
    <col min="8451" max="8452" width="9.140625" style="12"/>
    <col min="8453" max="8453" width="6.5703125" style="12" customWidth="1"/>
    <col min="8454" max="8454" width="4.42578125" style="12" bestFit="1" customWidth="1"/>
    <col min="8455" max="8456" width="3.28515625" style="12" bestFit="1" customWidth="1"/>
    <col min="8457" max="8457" width="4.85546875" style="12" customWidth="1"/>
    <col min="8458" max="8458" width="6.5703125" style="12" customWidth="1"/>
    <col min="8459" max="8459" width="5.85546875" style="12" customWidth="1"/>
    <col min="8460" max="8460" width="7.5703125" style="12" customWidth="1"/>
    <col min="8461" max="8461" width="6" style="12" customWidth="1"/>
    <col min="8462" max="8462" width="4.85546875" style="12" customWidth="1"/>
    <col min="8463" max="8463" width="4.85546875" style="12" bestFit="1" customWidth="1"/>
    <col min="8464" max="8464" width="5.28515625" style="12" bestFit="1" customWidth="1"/>
    <col min="8465" max="8465" width="5.28515625" style="12" customWidth="1"/>
    <col min="8466" max="8467" width="9.140625" style="12"/>
    <col min="8468" max="8468" width="6.5703125" style="12" customWidth="1"/>
    <col min="8469" max="8469" width="4.42578125" style="12" bestFit="1" customWidth="1"/>
    <col min="8470" max="8471" width="3.28515625" style="12" bestFit="1" customWidth="1"/>
    <col min="8472" max="8472" width="4.85546875" style="12" customWidth="1"/>
    <col min="8473" max="8473" width="6.5703125" style="12" customWidth="1"/>
    <col min="8474" max="8474" width="5.85546875" style="12" customWidth="1"/>
    <col min="8475" max="8475" width="7.5703125" style="12" customWidth="1"/>
    <col min="8476" max="8476" width="6" style="12" customWidth="1"/>
    <col min="8477" max="8477" width="4.85546875" style="12" customWidth="1"/>
    <col min="8478" max="8478" width="4.85546875" style="12" bestFit="1" customWidth="1"/>
    <col min="8479" max="8479" width="5.28515625" style="12" bestFit="1" customWidth="1"/>
    <col min="8480" max="8480" width="5.28515625" style="12" customWidth="1"/>
    <col min="8481" max="8482" width="9.140625" style="12"/>
    <col min="8483" max="8483" width="6.5703125" style="12" customWidth="1"/>
    <col min="8484" max="8484" width="4.42578125" style="12" bestFit="1" customWidth="1"/>
    <col min="8485" max="8486" width="3.28515625" style="12" bestFit="1" customWidth="1"/>
    <col min="8487" max="8487" width="4.85546875" style="12" customWidth="1"/>
    <col min="8488" max="8488" width="6.5703125" style="12" customWidth="1"/>
    <col min="8489" max="8489" width="5.85546875" style="12" customWidth="1"/>
    <col min="8490" max="8490" width="7.5703125" style="12" customWidth="1"/>
    <col min="8491" max="8491" width="6" style="12" customWidth="1"/>
    <col min="8492" max="8492" width="4.85546875" style="12" customWidth="1"/>
    <col min="8493" max="8493" width="4.85546875" style="12" bestFit="1" customWidth="1"/>
    <col min="8494" max="8494" width="5.28515625" style="12" bestFit="1" customWidth="1"/>
    <col min="8495" max="8495" width="5.28515625" style="12" customWidth="1"/>
    <col min="8496" max="8497" width="9.140625" style="12"/>
    <col min="8498" max="8498" width="6.5703125" style="12" customWidth="1"/>
    <col min="8499" max="8499" width="4.42578125" style="12" bestFit="1" customWidth="1"/>
    <col min="8500" max="8501" width="3.28515625" style="12" bestFit="1" customWidth="1"/>
    <col min="8502" max="8502" width="4.85546875" style="12" customWidth="1"/>
    <col min="8503" max="8503" width="6.5703125" style="12" customWidth="1"/>
    <col min="8504" max="8504" width="5.85546875" style="12" customWidth="1"/>
    <col min="8505" max="8505" width="7.5703125" style="12" customWidth="1"/>
    <col min="8506" max="8506" width="6" style="12" customWidth="1"/>
    <col min="8507" max="8507" width="4.85546875" style="12" customWidth="1"/>
    <col min="8508" max="8508" width="4.85546875" style="12" bestFit="1" customWidth="1"/>
    <col min="8509" max="8509" width="5.28515625" style="12" bestFit="1" customWidth="1"/>
    <col min="8510" max="8510" width="5.28515625" style="12" customWidth="1"/>
    <col min="8511" max="8512" width="9.140625" style="12"/>
    <col min="8513" max="8513" width="6.5703125" style="12" customWidth="1"/>
    <col min="8514" max="8514" width="4.42578125" style="12" bestFit="1" customWidth="1"/>
    <col min="8515" max="8516" width="3.28515625" style="12" bestFit="1" customWidth="1"/>
    <col min="8517" max="8517" width="4.85546875" style="12" customWidth="1"/>
    <col min="8518" max="8518" width="6.5703125" style="12" customWidth="1"/>
    <col min="8519" max="8519" width="5.85546875" style="12" customWidth="1"/>
    <col min="8520" max="8520" width="7.5703125" style="12" customWidth="1"/>
    <col min="8521" max="8521" width="6" style="12" customWidth="1"/>
    <col min="8522" max="8522" width="4.85546875" style="12" customWidth="1"/>
    <col min="8523" max="8523" width="4.85546875" style="12" bestFit="1" customWidth="1"/>
    <col min="8524" max="8524" width="5.28515625" style="12" bestFit="1" customWidth="1"/>
    <col min="8525" max="8525" width="5.28515625" style="12" customWidth="1"/>
    <col min="8526" max="8597" width="9.140625" style="12"/>
    <col min="8598" max="8598" width="6.5703125" style="12" customWidth="1"/>
    <col min="8599" max="8599" width="4.42578125" style="12" bestFit="1" customWidth="1"/>
    <col min="8600" max="8601" width="3.28515625" style="12" bestFit="1" customWidth="1"/>
    <col min="8602" max="8602" width="4.85546875" style="12" customWidth="1"/>
    <col min="8603" max="8603" width="6.5703125" style="12" customWidth="1"/>
    <col min="8604" max="8604" width="5.85546875" style="12" customWidth="1"/>
    <col min="8605" max="8605" width="7.5703125" style="12" customWidth="1"/>
    <col min="8606" max="8606" width="6" style="12" customWidth="1"/>
    <col min="8607" max="8607" width="4.85546875" style="12" customWidth="1"/>
    <col min="8608" max="8608" width="4.85546875" style="12" bestFit="1" customWidth="1"/>
    <col min="8609" max="8609" width="5.28515625" style="12" bestFit="1" customWidth="1"/>
    <col min="8610" max="8610" width="6.28515625" style="12" customWidth="1"/>
    <col min="8611" max="8615" width="8.7109375" style="12" customWidth="1"/>
    <col min="8616" max="8616" width="6" style="12" customWidth="1"/>
    <col min="8617" max="8617" width="9.140625" style="12"/>
    <col min="8618" max="8618" width="24.140625" style="12" bestFit="1" customWidth="1"/>
    <col min="8619" max="8619" width="6.5703125" style="12" customWidth="1"/>
    <col min="8620" max="8620" width="4.42578125" style="12" bestFit="1" customWidth="1"/>
    <col min="8621" max="8622" width="3.28515625" style="12" bestFit="1" customWidth="1"/>
    <col min="8623" max="8623" width="4.85546875" style="12" customWidth="1"/>
    <col min="8624" max="8624" width="6.5703125" style="12" customWidth="1"/>
    <col min="8625" max="8625" width="5.85546875" style="12" customWidth="1"/>
    <col min="8626" max="8626" width="7.5703125" style="12" customWidth="1"/>
    <col min="8627" max="8627" width="6" style="12" customWidth="1"/>
    <col min="8628" max="8628" width="4.85546875" style="12" customWidth="1"/>
    <col min="8629" max="8629" width="4.85546875" style="12" bestFit="1" customWidth="1"/>
    <col min="8630" max="8630" width="5.28515625" style="12" bestFit="1" customWidth="1"/>
    <col min="8631" max="8631" width="5.28515625" style="12" customWidth="1"/>
    <col min="8632" max="8633" width="9.140625" style="12"/>
    <col min="8634" max="8634" width="6.5703125" style="12" customWidth="1"/>
    <col min="8635" max="8635" width="4.42578125" style="12" bestFit="1" customWidth="1"/>
    <col min="8636" max="8637" width="3.28515625" style="12" bestFit="1" customWidth="1"/>
    <col min="8638" max="8638" width="4.85546875" style="12" customWidth="1"/>
    <col min="8639" max="8639" width="6.5703125" style="12" customWidth="1"/>
    <col min="8640" max="8640" width="5.85546875" style="12" customWidth="1"/>
    <col min="8641" max="8641" width="7.5703125" style="12" customWidth="1"/>
    <col min="8642" max="8642" width="6" style="12" customWidth="1"/>
    <col min="8643" max="8643" width="4.85546875" style="12" customWidth="1"/>
    <col min="8644" max="8644" width="4.85546875" style="12" bestFit="1" customWidth="1"/>
    <col min="8645" max="8645" width="5.28515625" style="12" bestFit="1" customWidth="1"/>
    <col min="8646" max="8646" width="5.28515625" style="12" customWidth="1"/>
    <col min="8647" max="8648" width="9.140625" style="12"/>
    <col min="8649" max="8649" width="6.5703125" style="12" customWidth="1"/>
    <col min="8650" max="8650" width="4.42578125" style="12" bestFit="1" customWidth="1"/>
    <col min="8651" max="8652" width="3.28515625" style="12" bestFit="1" customWidth="1"/>
    <col min="8653" max="8653" width="4.85546875" style="12" customWidth="1"/>
    <col min="8654" max="8654" width="6.5703125" style="12" customWidth="1"/>
    <col min="8655" max="8655" width="5.85546875" style="12" customWidth="1"/>
    <col min="8656" max="8656" width="7.5703125" style="12" customWidth="1"/>
    <col min="8657" max="8657" width="6" style="12" customWidth="1"/>
    <col min="8658" max="8658" width="4.85546875" style="12" customWidth="1"/>
    <col min="8659" max="8659" width="4.85546875" style="12" bestFit="1" customWidth="1"/>
    <col min="8660" max="8660" width="5.28515625" style="12" bestFit="1" customWidth="1"/>
    <col min="8661" max="8661" width="5.28515625" style="12" customWidth="1"/>
    <col min="8662" max="8663" width="9.140625" style="12"/>
    <col min="8664" max="8664" width="6.5703125" style="12" customWidth="1"/>
    <col min="8665" max="8665" width="4.42578125" style="12" bestFit="1" customWidth="1"/>
    <col min="8666" max="8667" width="3.28515625" style="12" bestFit="1" customWidth="1"/>
    <col min="8668" max="8668" width="4.85546875" style="12" customWidth="1"/>
    <col min="8669" max="8669" width="6.5703125" style="12" customWidth="1"/>
    <col min="8670" max="8670" width="5.85546875" style="12" customWidth="1"/>
    <col min="8671" max="8671" width="7.5703125" style="12" customWidth="1"/>
    <col min="8672" max="8672" width="6" style="12" customWidth="1"/>
    <col min="8673" max="8673" width="4.85546875" style="12" customWidth="1"/>
    <col min="8674" max="8674" width="4.85546875" style="12" bestFit="1" customWidth="1"/>
    <col min="8675" max="8675" width="5.28515625" style="12" bestFit="1" customWidth="1"/>
    <col min="8676" max="8676" width="5.28515625" style="12" customWidth="1"/>
    <col min="8677" max="8678" width="9.140625" style="12"/>
    <col min="8679" max="8679" width="6.5703125" style="12" customWidth="1"/>
    <col min="8680" max="8680" width="4.42578125" style="12" bestFit="1" customWidth="1"/>
    <col min="8681" max="8682" width="3.28515625" style="12" bestFit="1" customWidth="1"/>
    <col min="8683" max="8683" width="4.85546875" style="12" customWidth="1"/>
    <col min="8684" max="8684" width="6.5703125" style="12" customWidth="1"/>
    <col min="8685" max="8685" width="5.85546875" style="12" customWidth="1"/>
    <col min="8686" max="8686" width="7.5703125" style="12" customWidth="1"/>
    <col min="8687" max="8687" width="6" style="12" customWidth="1"/>
    <col min="8688" max="8688" width="4.85546875" style="12" customWidth="1"/>
    <col min="8689" max="8689" width="4.85546875" style="12" bestFit="1" customWidth="1"/>
    <col min="8690" max="8690" width="5.28515625" style="12" bestFit="1" customWidth="1"/>
    <col min="8691" max="8691" width="5.28515625" style="12" customWidth="1"/>
    <col min="8692" max="8693" width="9.140625" style="12"/>
    <col min="8694" max="8694" width="6.5703125" style="12" customWidth="1"/>
    <col min="8695" max="8695" width="4.42578125" style="12" bestFit="1" customWidth="1"/>
    <col min="8696" max="8697" width="3.28515625" style="12" bestFit="1" customWidth="1"/>
    <col min="8698" max="8698" width="4.85546875" style="12" customWidth="1"/>
    <col min="8699" max="8699" width="6.5703125" style="12" customWidth="1"/>
    <col min="8700" max="8700" width="5.85546875" style="12" customWidth="1"/>
    <col min="8701" max="8701" width="7.5703125" style="12" customWidth="1"/>
    <col min="8702" max="8702" width="6" style="12" customWidth="1"/>
    <col min="8703" max="8703" width="4.85546875" style="12" customWidth="1"/>
    <col min="8704" max="8704" width="4.85546875" style="12" bestFit="1" customWidth="1"/>
    <col min="8705" max="8705" width="5.28515625" style="12" bestFit="1" customWidth="1"/>
    <col min="8706" max="8706" width="5.28515625" style="12" customWidth="1"/>
    <col min="8707" max="8708" width="9.140625" style="12"/>
    <col min="8709" max="8709" width="6.5703125" style="12" customWidth="1"/>
    <col min="8710" max="8710" width="4.42578125" style="12" bestFit="1" customWidth="1"/>
    <col min="8711" max="8712" width="3.28515625" style="12" bestFit="1" customWidth="1"/>
    <col min="8713" max="8713" width="4.85546875" style="12" customWidth="1"/>
    <col min="8714" max="8714" width="6.5703125" style="12" customWidth="1"/>
    <col min="8715" max="8715" width="5.85546875" style="12" customWidth="1"/>
    <col min="8716" max="8716" width="7.5703125" style="12" customWidth="1"/>
    <col min="8717" max="8717" width="6" style="12" customWidth="1"/>
    <col min="8718" max="8718" width="4.85546875" style="12" customWidth="1"/>
    <col min="8719" max="8719" width="4.85546875" style="12" bestFit="1" customWidth="1"/>
    <col min="8720" max="8720" width="5.28515625" style="12" bestFit="1" customWidth="1"/>
    <col min="8721" max="8721" width="5.28515625" style="12" customWidth="1"/>
    <col min="8722" max="8723" width="9.140625" style="12"/>
    <col min="8724" max="8724" width="6.5703125" style="12" customWidth="1"/>
    <col min="8725" max="8725" width="4.42578125" style="12" bestFit="1" customWidth="1"/>
    <col min="8726" max="8727" width="3.28515625" style="12" bestFit="1" customWidth="1"/>
    <col min="8728" max="8728" width="4.85546875" style="12" customWidth="1"/>
    <col min="8729" max="8729" width="6.5703125" style="12" customWidth="1"/>
    <col min="8730" max="8730" width="5.85546875" style="12" customWidth="1"/>
    <col min="8731" max="8731" width="7.5703125" style="12" customWidth="1"/>
    <col min="8732" max="8732" width="6" style="12" customWidth="1"/>
    <col min="8733" max="8733" width="4.85546875" style="12" customWidth="1"/>
    <col min="8734" max="8734" width="4.85546875" style="12" bestFit="1" customWidth="1"/>
    <col min="8735" max="8735" width="5.28515625" style="12" bestFit="1" customWidth="1"/>
    <col min="8736" max="8736" width="5.28515625" style="12" customWidth="1"/>
    <col min="8737" max="8738" width="9.140625" style="12"/>
    <col min="8739" max="8739" width="6.5703125" style="12" customWidth="1"/>
    <col min="8740" max="8740" width="4.42578125" style="12" bestFit="1" customWidth="1"/>
    <col min="8741" max="8742" width="3.28515625" style="12" bestFit="1" customWidth="1"/>
    <col min="8743" max="8743" width="4.85546875" style="12" customWidth="1"/>
    <col min="8744" max="8744" width="6.5703125" style="12" customWidth="1"/>
    <col min="8745" max="8745" width="5.85546875" style="12" customWidth="1"/>
    <col min="8746" max="8746" width="7.5703125" style="12" customWidth="1"/>
    <col min="8747" max="8747" width="6" style="12" customWidth="1"/>
    <col min="8748" max="8748" width="4.85546875" style="12" customWidth="1"/>
    <col min="8749" max="8749" width="4.85546875" style="12" bestFit="1" customWidth="1"/>
    <col min="8750" max="8750" width="5.28515625" style="12" bestFit="1" customWidth="1"/>
    <col min="8751" max="8751" width="5.28515625" style="12" customWidth="1"/>
    <col min="8752" max="8753" width="9.140625" style="12"/>
    <col min="8754" max="8754" width="6.5703125" style="12" customWidth="1"/>
    <col min="8755" max="8755" width="4.42578125" style="12" bestFit="1" customWidth="1"/>
    <col min="8756" max="8757" width="3.28515625" style="12" bestFit="1" customWidth="1"/>
    <col min="8758" max="8758" width="4.85546875" style="12" customWidth="1"/>
    <col min="8759" max="8759" width="6.5703125" style="12" customWidth="1"/>
    <col min="8760" max="8760" width="5.85546875" style="12" customWidth="1"/>
    <col min="8761" max="8761" width="7.5703125" style="12" customWidth="1"/>
    <col min="8762" max="8762" width="6" style="12" customWidth="1"/>
    <col min="8763" max="8763" width="4.85546875" style="12" customWidth="1"/>
    <col min="8764" max="8764" width="4.85546875" style="12" bestFit="1" customWidth="1"/>
    <col min="8765" max="8765" width="5.28515625" style="12" bestFit="1" customWidth="1"/>
    <col min="8766" max="8766" width="5.28515625" style="12" customWidth="1"/>
    <col min="8767" max="8768" width="9.140625" style="12"/>
    <col min="8769" max="8769" width="6.5703125" style="12" customWidth="1"/>
    <col min="8770" max="8770" width="4.42578125" style="12" bestFit="1" customWidth="1"/>
    <col min="8771" max="8772" width="3.28515625" style="12" bestFit="1" customWidth="1"/>
    <col min="8773" max="8773" width="4.85546875" style="12" customWidth="1"/>
    <col min="8774" max="8774" width="6.5703125" style="12" customWidth="1"/>
    <col min="8775" max="8775" width="5.85546875" style="12" customWidth="1"/>
    <col min="8776" max="8776" width="7.5703125" style="12" customWidth="1"/>
    <col min="8777" max="8777" width="6" style="12" customWidth="1"/>
    <col min="8778" max="8778" width="4.85546875" style="12" customWidth="1"/>
    <col min="8779" max="8779" width="4.85546875" style="12" bestFit="1" customWidth="1"/>
    <col min="8780" max="8780" width="5.28515625" style="12" bestFit="1" customWidth="1"/>
    <col min="8781" max="8781" width="5.28515625" style="12" customWidth="1"/>
    <col min="8782" max="8853" width="9.140625" style="12"/>
    <col min="8854" max="8854" width="6.5703125" style="12" customWidth="1"/>
    <col min="8855" max="8855" width="4.42578125" style="12" bestFit="1" customWidth="1"/>
    <col min="8856" max="8857" width="3.28515625" style="12" bestFit="1" customWidth="1"/>
    <col min="8858" max="8858" width="4.85546875" style="12" customWidth="1"/>
    <col min="8859" max="8859" width="6.5703125" style="12" customWidth="1"/>
    <col min="8860" max="8860" width="5.85546875" style="12" customWidth="1"/>
    <col min="8861" max="8861" width="7.5703125" style="12" customWidth="1"/>
    <col min="8862" max="8862" width="6" style="12" customWidth="1"/>
    <col min="8863" max="8863" width="4.85546875" style="12" customWidth="1"/>
    <col min="8864" max="8864" width="4.85546875" style="12" bestFit="1" customWidth="1"/>
    <col min="8865" max="8865" width="5.28515625" style="12" bestFit="1" customWidth="1"/>
    <col min="8866" max="8866" width="6.28515625" style="12" customWidth="1"/>
    <col min="8867" max="8871" width="8.7109375" style="12" customWidth="1"/>
    <col min="8872" max="8872" width="6" style="12" customWidth="1"/>
    <col min="8873" max="8873" width="9.140625" style="12"/>
    <col min="8874" max="8874" width="24.140625" style="12" bestFit="1" customWidth="1"/>
    <col min="8875" max="8875" width="6.5703125" style="12" customWidth="1"/>
    <col min="8876" max="8876" width="4.42578125" style="12" bestFit="1" customWidth="1"/>
    <col min="8877" max="8878" width="3.28515625" style="12" bestFit="1" customWidth="1"/>
    <col min="8879" max="8879" width="4.85546875" style="12" customWidth="1"/>
    <col min="8880" max="8880" width="6.5703125" style="12" customWidth="1"/>
    <col min="8881" max="8881" width="5.85546875" style="12" customWidth="1"/>
    <col min="8882" max="8882" width="7.5703125" style="12" customWidth="1"/>
    <col min="8883" max="8883" width="6" style="12" customWidth="1"/>
    <col min="8884" max="8884" width="4.85546875" style="12" customWidth="1"/>
    <col min="8885" max="8885" width="4.85546875" style="12" bestFit="1" customWidth="1"/>
    <col min="8886" max="8886" width="5.28515625" style="12" bestFit="1" customWidth="1"/>
    <col min="8887" max="8887" width="5.28515625" style="12" customWidth="1"/>
    <col min="8888" max="8889" width="9.140625" style="12"/>
    <col min="8890" max="8890" width="6.5703125" style="12" customWidth="1"/>
    <col min="8891" max="8891" width="4.42578125" style="12" bestFit="1" customWidth="1"/>
    <col min="8892" max="8893" width="3.28515625" style="12" bestFit="1" customWidth="1"/>
    <col min="8894" max="8894" width="4.85546875" style="12" customWidth="1"/>
    <col min="8895" max="8895" width="6.5703125" style="12" customWidth="1"/>
    <col min="8896" max="8896" width="5.85546875" style="12" customWidth="1"/>
    <col min="8897" max="8897" width="7.5703125" style="12" customWidth="1"/>
    <col min="8898" max="8898" width="6" style="12" customWidth="1"/>
    <col min="8899" max="8899" width="4.85546875" style="12" customWidth="1"/>
    <col min="8900" max="8900" width="4.85546875" style="12" bestFit="1" customWidth="1"/>
    <col min="8901" max="8901" width="5.28515625" style="12" bestFit="1" customWidth="1"/>
    <col min="8902" max="8902" width="5.28515625" style="12" customWidth="1"/>
    <col min="8903" max="8904" width="9.140625" style="12"/>
    <col min="8905" max="8905" width="6.5703125" style="12" customWidth="1"/>
    <col min="8906" max="8906" width="4.42578125" style="12" bestFit="1" customWidth="1"/>
    <col min="8907" max="8908" width="3.28515625" style="12" bestFit="1" customWidth="1"/>
    <col min="8909" max="8909" width="4.85546875" style="12" customWidth="1"/>
    <col min="8910" max="8910" width="6.5703125" style="12" customWidth="1"/>
    <col min="8911" max="8911" width="5.85546875" style="12" customWidth="1"/>
    <col min="8912" max="8912" width="7.5703125" style="12" customWidth="1"/>
    <col min="8913" max="8913" width="6" style="12" customWidth="1"/>
    <col min="8914" max="8914" width="4.85546875" style="12" customWidth="1"/>
    <col min="8915" max="8915" width="4.85546875" style="12" bestFit="1" customWidth="1"/>
    <col min="8916" max="8916" width="5.28515625" style="12" bestFit="1" customWidth="1"/>
    <col min="8917" max="8917" width="5.28515625" style="12" customWidth="1"/>
    <col min="8918" max="8919" width="9.140625" style="12"/>
    <col min="8920" max="8920" width="6.5703125" style="12" customWidth="1"/>
    <col min="8921" max="8921" width="4.42578125" style="12" bestFit="1" customWidth="1"/>
    <col min="8922" max="8923" width="3.28515625" style="12" bestFit="1" customWidth="1"/>
    <col min="8924" max="8924" width="4.85546875" style="12" customWidth="1"/>
    <col min="8925" max="8925" width="6.5703125" style="12" customWidth="1"/>
    <col min="8926" max="8926" width="5.85546875" style="12" customWidth="1"/>
    <col min="8927" max="8927" width="7.5703125" style="12" customWidth="1"/>
    <col min="8928" max="8928" width="6" style="12" customWidth="1"/>
    <col min="8929" max="8929" width="4.85546875" style="12" customWidth="1"/>
    <col min="8930" max="8930" width="4.85546875" style="12" bestFit="1" customWidth="1"/>
    <col min="8931" max="8931" width="5.28515625" style="12" bestFit="1" customWidth="1"/>
    <col min="8932" max="8932" width="5.28515625" style="12" customWidth="1"/>
    <col min="8933" max="8934" width="9.140625" style="12"/>
    <col min="8935" max="8935" width="6.5703125" style="12" customWidth="1"/>
    <col min="8936" max="8936" width="4.42578125" style="12" bestFit="1" customWidth="1"/>
    <col min="8937" max="8938" width="3.28515625" style="12" bestFit="1" customWidth="1"/>
    <col min="8939" max="8939" width="4.85546875" style="12" customWidth="1"/>
    <col min="8940" max="8940" width="6.5703125" style="12" customWidth="1"/>
    <col min="8941" max="8941" width="5.85546875" style="12" customWidth="1"/>
    <col min="8942" max="8942" width="7.5703125" style="12" customWidth="1"/>
    <col min="8943" max="8943" width="6" style="12" customWidth="1"/>
    <col min="8944" max="8944" width="4.85546875" style="12" customWidth="1"/>
    <col min="8945" max="8945" width="4.85546875" style="12" bestFit="1" customWidth="1"/>
    <col min="8946" max="8946" width="5.28515625" style="12" bestFit="1" customWidth="1"/>
    <col min="8947" max="8947" width="5.28515625" style="12" customWidth="1"/>
    <col min="8948" max="8949" width="9.140625" style="12"/>
    <col min="8950" max="8950" width="6.5703125" style="12" customWidth="1"/>
    <col min="8951" max="8951" width="4.42578125" style="12" bestFit="1" customWidth="1"/>
    <col min="8952" max="8953" width="3.28515625" style="12" bestFit="1" customWidth="1"/>
    <col min="8954" max="8954" width="4.85546875" style="12" customWidth="1"/>
    <col min="8955" max="8955" width="6.5703125" style="12" customWidth="1"/>
    <col min="8956" max="8956" width="5.85546875" style="12" customWidth="1"/>
    <col min="8957" max="8957" width="7.5703125" style="12" customWidth="1"/>
    <col min="8958" max="8958" width="6" style="12" customWidth="1"/>
    <col min="8959" max="8959" width="4.85546875" style="12" customWidth="1"/>
    <col min="8960" max="8960" width="4.85546875" style="12" bestFit="1" customWidth="1"/>
    <col min="8961" max="8961" width="5.28515625" style="12" bestFit="1" customWidth="1"/>
    <col min="8962" max="8962" width="5.28515625" style="12" customWidth="1"/>
    <col min="8963" max="8964" width="9.140625" style="12"/>
    <col min="8965" max="8965" width="6.5703125" style="12" customWidth="1"/>
    <col min="8966" max="8966" width="4.42578125" style="12" bestFit="1" customWidth="1"/>
    <col min="8967" max="8968" width="3.28515625" style="12" bestFit="1" customWidth="1"/>
    <col min="8969" max="8969" width="4.85546875" style="12" customWidth="1"/>
    <col min="8970" max="8970" width="6.5703125" style="12" customWidth="1"/>
    <col min="8971" max="8971" width="5.85546875" style="12" customWidth="1"/>
    <col min="8972" max="8972" width="7.5703125" style="12" customWidth="1"/>
    <col min="8973" max="8973" width="6" style="12" customWidth="1"/>
    <col min="8974" max="8974" width="4.85546875" style="12" customWidth="1"/>
    <col min="8975" max="8975" width="4.85546875" style="12" bestFit="1" customWidth="1"/>
    <col min="8976" max="8976" width="5.28515625" style="12" bestFit="1" customWidth="1"/>
    <col min="8977" max="8977" width="5.28515625" style="12" customWidth="1"/>
    <col min="8978" max="8979" width="9.140625" style="12"/>
    <col min="8980" max="8980" width="6.5703125" style="12" customWidth="1"/>
    <col min="8981" max="8981" width="4.42578125" style="12" bestFit="1" customWidth="1"/>
    <col min="8982" max="8983" width="3.28515625" style="12" bestFit="1" customWidth="1"/>
    <col min="8984" max="8984" width="4.85546875" style="12" customWidth="1"/>
    <col min="8985" max="8985" width="6.5703125" style="12" customWidth="1"/>
    <col min="8986" max="8986" width="5.85546875" style="12" customWidth="1"/>
    <col min="8987" max="8987" width="7.5703125" style="12" customWidth="1"/>
    <col min="8988" max="8988" width="6" style="12" customWidth="1"/>
    <col min="8989" max="8989" width="4.85546875" style="12" customWidth="1"/>
    <col min="8990" max="8990" width="4.85546875" style="12" bestFit="1" customWidth="1"/>
    <col min="8991" max="8991" width="5.28515625" style="12" bestFit="1" customWidth="1"/>
    <col min="8992" max="8992" width="5.28515625" style="12" customWidth="1"/>
    <col min="8993" max="8994" width="9.140625" style="12"/>
    <col min="8995" max="8995" width="6.5703125" style="12" customWidth="1"/>
    <col min="8996" max="8996" width="4.42578125" style="12" bestFit="1" customWidth="1"/>
    <col min="8997" max="8998" width="3.28515625" style="12" bestFit="1" customWidth="1"/>
    <col min="8999" max="8999" width="4.85546875" style="12" customWidth="1"/>
    <col min="9000" max="9000" width="6.5703125" style="12" customWidth="1"/>
    <col min="9001" max="9001" width="5.85546875" style="12" customWidth="1"/>
    <col min="9002" max="9002" width="7.5703125" style="12" customWidth="1"/>
    <col min="9003" max="9003" width="6" style="12" customWidth="1"/>
    <col min="9004" max="9004" width="4.85546875" style="12" customWidth="1"/>
    <col min="9005" max="9005" width="4.85546875" style="12" bestFit="1" customWidth="1"/>
    <col min="9006" max="9006" width="5.28515625" style="12" bestFit="1" customWidth="1"/>
    <col min="9007" max="9007" width="5.28515625" style="12" customWidth="1"/>
    <col min="9008" max="9009" width="9.140625" style="12"/>
    <col min="9010" max="9010" width="6.5703125" style="12" customWidth="1"/>
    <col min="9011" max="9011" width="4.42578125" style="12" bestFit="1" customWidth="1"/>
    <col min="9012" max="9013" width="3.28515625" style="12" bestFit="1" customWidth="1"/>
    <col min="9014" max="9014" width="4.85546875" style="12" customWidth="1"/>
    <col min="9015" max="9015" width="6.5703125" style="12" customWidth="1"/>
    <col min="9016" max="9016" width="5.85546875" style="12" customWidth="1"/>
    <col min="9017" max="9017" width="7.5703125" style="12" customWidth="1"/>
    <col min="9018" max="9018" width="6" style="12" customWidth="1"/>
    <col min="9019" max="9019" width="4.85546875" style="12" customWidth="1"/>
    <col min="9020" max="9020" width="4.85546875" style="12" bestFit="1" customWidth="1"/>
    <col min="9021" max="9021" width="5.28515625" style="12" bestFit="1" customWidth="1"/>
    <col min="9022" max="9022" width="5.28515625" style="12" customWidth="1"/>
    <col min="9023" max="9024" width="9.140625" style="12"/>
    <col min="9025" max="9025" width="6.5703125" style="12" customWidth="1"/>
    <col min="9026" max="9026" width="4.42578125" style="12" bestFit="1" customWidth="1"/>
    <col min="9027" max="9028" width="3.28515625" style="12" bestFit="1" customWidth="1"/>
    <col min="9029" max="9029" width="4.85546875" style="12" customWidth="1"/>
    <col min="9030" max="9030" width="6.5703125" style="12" customWidth="1"/>
    <col min="9031" max="9031" width="5.85546875" style="12" customWidth="1"/>
    <col min="9032" max="9032" width="7.5703125" style="12" customWidth="1"/>
    <col min="9033" max="9033" width="6" style="12" customWidth="1"/>
    <col min="9034" max="9034" width="4.85546875" style="12" customWidth="1"/>
    <col min="9035" max="9035" width="4.85546875" style="12" bestFit="1" customWidth="1"/>
    <col min="9036" max="9036" width="5.28515625" style="12" bestFit="1" customWidth="1"/>
    <col min="9037" max="9037" width="5.28515625" style="12" customWidth="1"/>
    <col min="9038" max="9109" width="9.140625" style="12"/>
    <col min="9110" max="9110" width="6.5703125" style="12" customWidth="1"/>
    <col min="9111" max="9111" width="4.42578125" style="12" bestFit="1" customWidth="1"/>
    <col min="9112" max="9113" width="3.28515625" style="12" bestFit="1" customWidth="1"/>
    <col min="9114" max="9114" width="4.85546875" style="12" customWidth="1"/>
    <col min="9115" max="9115" width="6.5703125" style="12" customWidth="1"/>
    <col min="9116" max="9116" width="5.85546875" style="12" customWidth="1"/>
    <col min="9117" max="9117" width="7.5703125" style="12" customWidth="1"/>
    <col min="9118" max="9118" width="6" style="12" customWidth="1"/>
    <col min="9119" max="9119" width="4.85546875" style="12" customWidth="1"/>
    <col min="9120" max="9120" width="4.85546875" style="12" bestFit="1" customWidth="1"/>
    <col min="9121" max="9121" width="5.28515625" style="12" bestFit="1" customWidth="1"/>
    <col min="9122" max="9122" width="6.28515625" style="12" customWidth="1"/>
    <col min="9123" max="9127" width="8.7109375" style="12" customWidth="1"/>
    <col min="9128" max="9128" width="6" style="12" customWidth="1"/>
    <col min="9129" max="9129" width="9.140625" style="12"/>
    <col min="9130" max="9130" width="24.140625" style="12" bestFit="1" customWidth="1"/>
    <col min="9131" max="9131" width="6.5703125" style="12" customWidth="1"/>
    <col min="9132" max="9132" width="4.42578125" style="12" bestFit="1" customWidth="1"/>
    <col min="9133" max="9134" width="3.28515625" style="12" bestFit="1" customWidth="1"/>
    <col min="9135" max="9135" width="4.85546875" style="12" customWidth="1"/>
    <col min="9136" max="9136" width="6.5703125" style="12" customWidth="1"/>
    <col min="9137" max="9137" width="5.85546875" style="12" customWidth="1"/>
    <col min="9138" max="9138" width="7.5703125" style="12" customWidth="1"/>
    <col min="9139" max="9139" width="6" style="12" customWidth="1"/>
    <col min="9140" max="9140" width="4.85546875" style="12" customWidth="1"/>
    <col min="9141" max="9141" width="4.85546875" style="12" bestFit="1" customWidth="1"/>
    <col min="9142" max="9142" width="5.28515625" style="12" bestFit="1" customWidth="1"/>
    <col min="9143" max="9143" width="5.28515625" style="12" customWidth="1"/>
    <col min="9144" max="9145" width="9.140625" style="12"/>
    <col min="9146" max="9146" width="6.5703125" style="12" customWidth="1"/>
    <col min="9147" max="9147" width="4.42578125" style="12" bestFit="1" customWidth="1"/>
    <col min="9148" max="9149" width="3.28515625" style="12" bestFit="1" customWidth="1"/>
    <col min="9150" max="9150" width="4.85546875" style="12" customWidth="1"/>
    <col min="9151" max="9151" width="6.5703125" style="12" customWidth="1"/>
    <col min="9152" max="9152" width="5.85546875" style="12" customWidth="1"/>
    <col min="9153" max="9153" width="7.5703125" style="12" customWidth="1"/>
    <col min="9154" max="9154" width="6" style="12" customWidth="1"/>
    <col min="9155" max="9155" width="4.85546875" style="12" customWidth="1"/>
    <col min="9156" max="9156" width="4.85546875" style="12" bestFit="1" customWidth="1"/>
    <col min="9157" max="9157" width="5.28515625" style="12" bestFit="1" customWidth="1"/>
    <col min="9158" max="9158" width="5.28515625" style="12" customWidth="1"/>
    <col min="9159" max="9160" width="9.140625" style="12"/>
    <col min="9161" max="9161" width="6.5703125" style="12" customWidth="1"/>
    <col min="9162" max="9162" width="4.42578125" style="12" bestFit="1" customWidth="1"/>
    <col min="9163" max="9164" width="3.28515625" style="12" bestFit="1" customWidth="1"/>
    <col min="9165" max="9165" width="4.85546875" style="12" customWidth="1"/>
    <col min="9166" max="9166" width="6.5703125" style="12" customWidth="1"/>
    <col min="9167" max="9167" width="5.85546875" style="12" customWidth="1"/>
    <col min="9168" max="9168" width="7.5703125" style="12" customWidth="1"/>
    <col min="9169" max="9169" width="6" style="12" customWidth="1"/>
    <col min="9170" max="9170" width="4.85546875" style="12" customWidth="1"/>
    <col min="9171" max="9171" width="4.85546875" style="12" bestFit="1" customWidth="1"/>
    <col min="9172" max="9172" width="5.28515625" style="12" bestFit="1" customWidth="1"/>
    <col min="9173" max="9173" width="5.28515625" style="12" customWidth="1"/>
    <col min="9174" max="9175" width="9.140625" style="12"/>
    <col min="9176" max="9176" width="6.5703125" style="12" customWidth="1"/>
    <col min="9177" max="9177" width="4.42578125" style="12" bestFit="1" customWidth="1"/>
    <col min="9178" max="9179" width="3.28515625" style="12" bestFit="1" customWidth="1"/>
    <col min="9180" max="9180" width="4.85546875" style="12" customWidth="1"/>
    <col min="9181" max="9181" width="6.5703125" style="12" customWidth="1"/>
    <col min="9182" max="9182" width="5.85546875" style="12" customWidth="1"/>
    <col min="9183" max="9183" width="7.5703125" style="12" customWidth="1"/>
    <col min="9184" max="9184" width="6" style="12" customWidth="1"/>
    <col min="9185" max="9185" width="4.85546875" style="12" customWidth="1"/>
    <col min="9186" max="9186" width="4.85546875" style="12" bestFit="1" customWidth="1"/>
    <col min="9187" max="9187" width="5.28515625" style="12" bestFit="1" customWidth="1"/>
    <col min="9188" max="9188" width="5.28515625" style="12" customWidth="1"/>
    <col min="9189" max="9190" width="9.140625" style="12"/>
    <col min="9191" max="9191" width="6.5703125" style="12" customWidth="1"/>
    <col min="9192" max="9192" width="4.42578125" style="12" bestFit="1" customWidth="1"/>
    <col min="9193" max="9194" width="3.28515625" style="12" bestFit="1" customWidth="1"/>
    <col min="9195" max="9195" width="4.85546875" style="12" customWidth="1"/>
    <col min="9196" max="9196" width="6.5703125" style="12" customWidth="1"/>
    <col min="9197" max="9197" width="5.85546875" style="12" customWidth="1"/>
    <col min="9198" max="9198" width="7.5703125" style="12" customWidth="1"/>
    <col min="9199" max="9199" width="6" style="12" customWidth="1"/>
    <col min="9200" max="9200" width="4.85546875" style="12" customWidth="1"/>
    <col min="9201" max="9201" width="4.85546875" style="12" bestFit="1" customWidth="1"/>
    <col min="9202" max="9202" width="5.28515625" style="12" bestFit="1" customWidth="1"/>
    <col min="9203" max="9203" width="5.28515625" style="12" customWidth="1"/>
    <col min="9204" max="9205" width="9.140625" style="12"/>
    <col min="9206" max="9206" width="6.5703125" style="12" customWidth="1"/>
    <col min="9207" max="9207" width="4.42578125" style="12" bestFit="1" customWidth="1"/>
    <col min="9208" max="9209" width="3.28515625" style="12" bestFit="1" customWidth="1"/>
    <col min="9210" max="9210" width="4.85546875" style="12" customWidth="1"/>
    <col min="9211" max="9211" width="6.5703125" style="12" customWidth="1"/>
    <col min="9212" max="9212" width="5.85546875" style="12" customWidth="1"/>
    <col min="9213" max="9213" width="7.5703125" style="12" customWidth="1"/>
    <col min="9214" max="9214" width="6" style="12" customWidth="1"/>
    <col min="9215" max="9215" width="4.85546875" style="12" customWidth="1"/>
    <col min="9216" max="9216" width="4.85546875" style="12" bestFit="1" customWidth="1"/>
    <col min="9217" max="9217" width="5.28515625" style="12" bestFit="1" customWidth="1"/>
    <col min="9218" max="9218" width="5.28515625" style="12" customWidth="1"/>
    <col min="9219" max="9220" width="9.140625" style="12"/>
    <col min="9221" max="9221" width="6.5703125" style="12" customWidth="1"/>
    <col min="9222" max="9222" width="4.42578125" style="12" bestFit="1" customWidth="1"/>
    <col min="9223" max="9224" width="3.28515625" style="12" bestFit="1" customWidth="1"/>
    <col min="9225" max="9225" width="4.85546875" style="12" customWidth="1"/>
    <col min="9226" max="9226" width="6.5703125" style="12" customWidth="1"/>
    <col min="9227" max="9227" width="5.85546875" style="12" customWidth="1"/>
    <col min="9228" max="9228" width="7.5703125" style="12" customWidth="1"/>
    <col min="9229" max="9229" width="6" style="12" customWidth="1"/>
    <col min="9230" max="9230" width="4.85546875" style="12" customWidth="1"/>
    <col min="9231" max="9231" width="4.85546875" style="12" bestFit="1" customWidth="1"/>
    <col min="9232" max="9232" width="5.28515625" style="12" bestFit="1" customWidth="1"/>
    <col min="9233" max="9233" width="5.28515625" style="12" customWidth="1"/>
    <col min="9234" max="9235" width="9.140625" style="12"/>
    <col min="9236" max="9236" width="6.5703125" style="12" customWidth="1"/>
    <col min="9237" max="9237" width="4.42578125" style="12" bestFit="1" customWidth="1"/>
    <col min="9238" max="9239" width="3.28515625" style="12" bestFit="1" customWidth="1"/>
    <col min="9240" max="9240" width="4.85546875" style="12" customWidth="1"/>
    <col min="9241" max="9241" width="6.5703125" style="12" customWidth="1"/>
    <col min="9242" max="9242" width="5.85546875" style="12" customWidth="1"/>
    <col min="9243" max="9243" width="7.5703125" style="12" customWidth="1"/>
    <col min="9244" max="9244" width="6" style="12" customWidth="1"/>
    <col min="9245" max="9245" width="4.85546875" style="12" customWidth="1"/>
    <col min="9246" max="9246" width="4.85546875" style="12" bestFit="1" customWidth="1"/>
    <col min="9247" max="9247" width="5.28515625" style="12" bestFit="1" customWidth="1"/>
    <col min="9248" max="9248" width="5.28515625" style="12" customWidth="1"/>
    <col min="9249" max="9250" width="9.140625" style="12"/>
    <col min="9251" max="9251" width="6.5703125" style="12" customWidth="1"/>
    <col min="9252" max="9252" width="4.42578125" style="12" bestFit="1" customWidth="1"/>
    <col min="9253" max="9254" width="3.28515625" style="12" bestFit="1" customWidth="1"/>
    <col min="9255" max="9255" width="4.85546875" style="12" customWidth="1"/>
    <col min="9256" max="9256" width="6.5703125" style="12" customWidth="1"/>
    <col min="9257" max="9257" width="5.85546875" style="12" customWidth="1"/>
    <col min="9258" max="9258" width="7.5703125" style="12" customWidth="1"/>
    <col min="9259" max="9259" width="6" style="12" customWidth="1"/>
    <col min="9260" max="9260" width="4.85546875" style="12" customWidth="1"/>
    <col min="9261" max="9261" width="4.85546875" style="12" bestFit="1" customWidth="1"/>
    <col min="9262" max="9262" width="5.28515625" style="12" bestFit="1" customWidth="1"/>
    <col min="9263" max="9263" width="5.28515625" style="12" customWidth="1"/>
    <col min="9264" max="9265" width="9.140625" style="12"/>
    <col min="9266" max="9266" width="6.5703125" style="12" customWidth="1"/>
    <col min="9267" max="9267" width="4.42578125" style="12" bestFit="1" customWidth="1"/>
    <col min="9268" max="9269" width="3.28515625" style="12" bestFit="1" customWidth="1"/>
    <col min="9270" max="9270" width="4.85546875" style="12" customWidth="1"/>
    <col min="9271" max="9271" width="6.5703125" style="12" customWidth="1"/>
    <col min="9272" max="9272" width="5.85546875" style="12" customWidth="1"/>
    <col min="9273" max="9273" width="7.5703125" style="12" customWidth="1"/>
    <col min="9274" max="9274" width="6" style="12" customWidth="1"/>
    <col min="9275" max="9275" width="4.85546875" style="12" customWidth="1"/>
    <col min="9276" max="9276" width="4.85546875" style="12" bestFit="1" customWidth="1"/>
    <col min="9277" max="9277" width="5.28515625" style="12" bestFit="1" customWidth="1"/>
    <col min="9278" max="9278" width="5.28515625" style="12" customWidth="1"/>
    <col min="9279" max="9280" width="9.140625" style="12"/>
    <col min="9281" max="9281" width="6.5703125" style="12" customWidth="1"/>
    <col min="9282" max="9282" width="4.42578125" style="12" bestFit="1" customWidth="1"/>
    <col min="9283" max="9284" width="3.28515625" style="12" bestFit="1" customWidth="1"/>
    <col min="9285" max="9285" width="4.85546875" style="12" customWidth="1"/>
    <col min="9286" max="9286" width="6.5703125" style="12" customWidth="1"/>
    <col min="9287" max="9287" width="5.85546875" style="12" customWidth="1"/>
    <col min="9288" max="9288" width="7.5703125" style="12" customWidth="1"/>
    <col min="9289" max="9289" width="6" style="12" customWidth="1"/>
    <col min="9290" max="9290" width="4.85546875" style="12" customWidth="1"/>
    <col min="9291" max="9291" width="4.85546875" style="12" bestFit="1" customWidth="1"/>
    <col min="9292" max="9292" width="5.28515625" style="12" bestFit="1" customWidth="1"/>
    <col min="9293" max="9293" width="5.28515625" style="12" customWidth="1"/>
    <col min="9294" max="9365" width="9.140625" style="12"/>
    <col min="9366" max="9366" width="6.5703125" style="12" customWidth="1"/>
    <col min="9367" max="9367" width="4.42578125" style="12" bestFit="1" customWidth="1"/>
    <col min="9368" max="9369" width="3.28515625" style="12" bestFit="1" customWidth="1"/>
    <col min="9370" max="9370" width="4.85546875" style="12" customWidth="1"/>
    <col min="9371" max="9371" width="6.5703125" style="12" customWidth="1"/>
    <col min="9372" max="9372" width="5.85546875" style="12" customWidth="1"/>
    <col min="9373" max="9373" width="7.5703125" style="12" customWidth="1"/>
    <col min="9374" max="9374" width="6" style="12" customWidth="1"/>
    <col min="9375" max="9375" width="4.85546875" style="12" customWidth="1"/>
    <col min="9376" max="9376" width="4.85546875" style="12" bestFit="1" customWidth="1"/>
    <col min="9377" max="9377" width="5.28515625" style="12" bestFit="1" customWidth="1"/>
    <col min="9378" max="9378" width="6.28515625" style="12" customWidth="1"/>
    <col min="9379" max="9383" width="8.7109375" style="12" customWidth="1"/>
    <col min="9384" max="9384" width="6" style="12" customWidth="1"/>
    <col min="9385" max="9385" width="9.140625" style="12"/>
    <col min="9386" max="9386" width="24.140625" style="12" bestFit="1" customWidth="1"/>
    <col min="9387" max="9387" width="6.5703125" style="12" customWidth="1"/>
    <col min="9388" max="9388" width="4.42578125" style="12" bestFit="1" customWidth="1"/>
    <col min="9389" max="9390" width="3.28515625" style="12" bestFit="1" customWidth="1"/>
    <col min="9391" max="9391" width="4.85546875" style="12" customWidth="1"/>
    <col min="9392" max="9392" width="6.5703125" style="12" customWidth="1"/>
    <col min="9393" max="9393" width="5.85546875" style="12" customWidth="1"/>
    <col min="9394" max="9394" width="7.5703125" style="12" customWidth="1"/>
    <col min="9395" max="9395" width="6" style="12" customWidth="1"/>
    <col min="9396" max="9396" width="4.85546875" style="12" customWidth="1"/>
    <col min="9397" max="9397" width="4.85546875" style="12" bestFit="1" customWidth="1"/>
    <col min="9398" max="9398" width="5.28515625" style="12" bestFit="1" customWidth="1"/>
    <col min="9399" max="9399" width="5.28515625" style="12" customWidth="1"/>
    <col min="9400" max="9401" width="9.140625" style="12"/>
    <col min="9402" max="9402" width="6.5703125" style="12" customWidth="1"/>
    <col min="9403" max="9403" width="4.42578125" style="12" bestFit="1" customWidth="1"/>
    <col min="9404" max="9405" width="3.28515625" style="12" bestFit="1" customWidth="1"/>
    <col min="9406" max="9406" width="4.85546875" style="12" customWidth="1"/>
    <col min="9407" max="9407" width="6.5703125" style="12" customWidth="1"/>
    <col min="9408" max="9408" width="5.85546875" style="12" customWidth="1"/>
    <col min="9409" max="9409" width="7.5703125" style="12" customWidth="1"/>
    <col min="9410" max="9410" width="6" style="12" customWidth="1"/>
    <col min="9411" max="9411" width="4.85546875" style="12" customWidth="1"/>
    <col min="9412" max="9412" width="4.85546875" style="12" bestFit="1" customWidth="1"/>
    <col min="9413" max="9413" width="5.28515625" style="12" bestFit="1" customWidth="1"/>
    <col min="9414" max="9414" width="5.28515625" style="12" customWidth="1"/>
    <col min="9415" max="9416" width="9.140625" style="12"/>
    <col min="9417" max="9417" width="6.5703125" style="12" customWidth="1"/>
    <col min="9418" max="9418" width="4.42578125" style="12" bestFit="1" customWidth="1"/>
    <col min="9419" max="9420" width="3.28515625" style="12" bestFit="1" customWidth="1"/>
    <col min="9421" max="9421" width="4.85546875" style="12" customWidth="1"/>
    <col min="9422" max="9422" width="6.5703125" style="12" customWidth="1"/>
    <col min="9423" max="9423" width="5.85546875" style="12" customWidth="1"/>
    <col min="9424" max="9424" width="7.5703125" style="12" customWidth="1"/>
    <col min="9425" max="9425" width="6" style="12" customWidth="1"/>
    <col min="9426" max="9426" width="4.85546875" style="12" customWidth="1"/>
    <col min="9427" max="9427" width="4.85546875" style="12" bestFit="1" customWidth="1"/>
    <col min="9428" max="9428" width="5.28515625" style="12" bestFit="1" customWidth="1"/>
    <col min="9429" max="9429" width="5.28515625" style="12" customWidth="1"/>
    <col min="9430" max="9431" width="9.140625" style="12"/>
    <col min="9432" max="9432" width="6.5703125" style="12" customWidth="1"/>
    <col min="9433" max="9433" width="4.42578125" style="12" bestFit="1" customWidth="1"/>
    <col min="9434" max="9435" width="3.28515625" style="12" bestFit="1" customWidth="1"/>
    <col min="9436" max="9436" width="4.85546875" style="12" customWidth="1"/>
    <col min="9437" max="9437" width="6.5703125" style="12" customWidth="1"/>
    <col min="9438" max="9438" width="5.85546875" style="12" customWidth="1"/>
    <col min="9439" max="9439" width="7.5703125" style="12" customWidth="1"/>
    <col min="9440" max="9440" width="6" style="12" customWidth="1"/>
    <col min="9441" max="9441" width="4.85546875" style="12" customWidth="1"/>
    <col min="9442" max="9442" width="4.85546875" style="12" bestFit="1" customWidth="1"/>
    <col min="9443" max="9443" width="5.28515625" style="12" bestFit="1" customWidth="1"/>
    <col min="9444" max="9444" width="5.28515625" style="12" customWidth="1"/>
    <col min="9445" max="9446" width="9.140625" style="12"/>
    <col min="9447" max="9447" width="6.5703125" style="12" customWidth="1"/>
    <col min="9448" max="9448" width="4.42578125" style="12" bestFit="1" customWidth="1"/>
    <col min="9449" max="9450" width="3.28515625" style="12" bestFit="1" customWidth="1"/>
    <col min="9451" max="9451" width="4.85546875" style="12" customWidth="1"/>
    <col min="9452" max="9452" width="6.5703125" style="12" customWidth="1"/>
    <col min="9453" max="9453" width="5.85546875" style="12" customWidth="1"/>
    <col min="9454" max="9454" width="7.5703125" style="12" customWidth="1"/>
    <col min="9455" max="9455" width="6" style="12" customWidth="1"/>
    <col min="9456" max="9456" width="4.85546875" style="12" customWidth="1"/>
    <col min="9457" max="9457" width="4.85546875" style="12" bestFit="1" customWidth="1"/>
    <col min="9458" max="9458" width="5.28515625" style="12" bestFit="1" customWidth="1"/>
    <col min="9459" max="9459" width="5.28515625" style="12" customWidth="1"/>
    <col min="9460" max="9461" width="9.140625" style="12"/>
    <col min="9462" max="9462" width="6.5703125" style="12" customWidth="1"/>
    <col min="9463" max="9463" width="4.42578125" style="12" bestFit="1" customWidth="1"/>
    <col min="9464" max="9465" width="3.28515625" style="12" bestFit="1" customWidth="1"/>
    <col min="9466" max="9466" width="4.85546875" style="12" customWidth="1"/>
    <col min="9467" max="9467" width="6.5703125" style="12" customWidth="1"/>
    <col min="9468" max="9468" width="5.85546875" style="12" customWidth="1"/>
    <col min="9469" max="9469" width="7.5703125" style="12" customWidth="1"/>
    <col min="9470" max="9470" width="6" style="12" customWidth="1"/>
    <col min="9471" max="9471" width="4.85546875" style="12" customWidth="1"/>
    <col min="9472" max="9472" width="4.85546875" style="12" bestFit="1" customWidth="1"/>
    <col min="9473" max="9473" width="5.28515625" style="12" bestFit="1" customWidth="1"/>
    <col min="9474" max="9474" width="5.28515625" style="12" customWidth="1"/>
    <col min="9475" max="9476" width="9.140625" style="12"/>
    <col min="9477" max="9477" width="6.5703125" style="12" customWidth="1"/>
    <col min="9478" max="9478" width="4.42578125" style="12" bestFit="1" customWidth="1"/>
    <col min="9479" max="9480" width="3.28515625" style="12" bestFit="1" customWidth="1"/>
    <col min="9481" max="9481" width="4.85546875" style="12" customWidth="1"/>
    <col min="9482" max="9482" width="6.5703125" style="12" customWidth="1"/>
    <col min="9483" max="9483" width="5.85546875" style="12" customWidth="1"/>
    <col min="9484" max="9484" width="7.5703125" style="12" customWidth="1"/>
    <col min="9485" max="9485" width="6" style="12" customWidth="1"/>
    <col min="9486" max="9486" width="4.85546875" style="12" customWidth="1"/>
    <col min="9487" max="9487" width="4.85546875" style="12" bestFit="1" customWidth="1"/>
    <col min="9488" max="9488" width="5.28515625" style="12" bestFit="1" customWidth="1"/>
    <col min="9489" max="9489" width="5.28515625" style="12" customWidth="1"/>
    <col min="9490" max="9491" width="9.140625" style="12"/>
    <col min="9492" max="9492" width="6.5703125" style="12" customWidth="1"/>
    <col min="9493" max="9493" width="4.42578125" style="12" bestFit="1" customWidth="1"/>
    <col min="9494" max="9495" width="3.28515625" style="12" bestFit="1" customWidth="1"/>
    <col min="9496" max="9496" width="4.85546875" style="12" customWidth="1"/>
    <col min="9497" max="9497" width="6.5703125" style="12" customWidth="1"/>
    <col min="9498" max="9498" width="5.85546875" style="12" customWidth="1"/>
    <col min="9499" max="9499" width="7.5703125" style="12" customWidth="1"/>
    <col min="9500" max="9500" width="6" style="12" customWidth="1"/>
    <col min="9501" max="9501" width="4.85546875" style="12" customWidth="1"/>
    <col min="9502" max="9502" width="4.85546875" style="12" bestFit="1" customWidth="1"/>
    <col min="9503" max="9503" width="5.28515625" style="12" bestFit="1" customWidth="1"/>
    <col min="9504" max="9504" width="5.28515625" style="12" customWidth="1"/>
    <col min="9505" max="9506" width="9.140625" style="12"/>
    <col min="9507" max="9507" width="6.5703125" style="12" customWidth="1"/>
    <col min="9508" max="9508" width="4.42578125" style="12" bestFit="1" customWidth="1"/>
    <col min="9509" max="9510" width="3.28515625" style="12" bestFit="1" customWidth="1"/>
    <col min="9511" max="9511" width="4.85546875" style="12" customWidth="1"/>
    <col min="9512" max="9512" width="6.5703125" style="12" customWidth="1"/>
    <col min="9513" max="9513" width="5.85546875" style="12" customWidth="1"/>
    <col min="9514" max="9514" width="7.5703125" style="12" customWidth="1"/>
    <col min="9515" max="9515" width="6" style="12" customWidth="1"/>
    <col min="9516" max="9516" width="4.85546875" style="12" customWidth="1"/>
    <col min="9517" max="9517" width="4.85546875" style="12" bestFit="1" customWidth="1"/>
    <col min="9518" max="9518" width="5.28515625" style="12" bestFit="1" customWidth="1"/>
    <col min="9519" max="9519" width="5.28515625" style="12" customWidth="1"/>
    <col min="9520" max="9521" width="9.140625" style="12"/>
    <col min="9522" max="9522" width="6.5703125" style="12" customWidth="1"/>
    <col min="9523" max="9523" width="4.42578125" style="12" bestFit="1" customWidth="1"/>
    <col min="9524" max="9525" width="3.28515625" style="12" bestFit="1" customWidth="1"/>
    <col min="9526" max="9526" width="4.85546875" style="12" customWidth="1"/>
    <col min="9527" max="9527" width="6.5703125" style="12" customWidth="1"/>
    <col min="9528" max="9528" width="5.85546875" style="12" customWidth="1"/>
    <col min="9529" max="9529" width="7.5703125" style="12" customWidth="1"/>
    <col min="9530" max="9530" width="6" style="12" customWidth="1"/>
    <col min="9531" max="9531" width="4.85546875" style="12" customWidth="1"/>
    <col min="9532" max="9532" width="4.85546875" style="12" bestFit="1" customWidth="1"/>
    <col min="9533" max="9533" width="5.28515625" style="12" bestFit="1" customWidth="1"/>
    <col min="9534" max="9534" width="5.28515625" style="12" customWidth="1"/>
    <col min="9535" max="9536" width="9.140625" style="12"/>
    <col min="9537" max="9537" width="6.5703125" style="12" customWidth="1"/>
    <col min="9538" max="9538" width="4.42578125" style="12" bestFit="1" customWidth="1"/>
    <col min="9539" max="9540" width="3.28515625" style="12" bestFit="1" customWidth="1"/>
    <col min="9541" max="9541" width="4.85546875" style="12" customWidth="1"/>
    <col min="9542" max="9542" width="6.5703125" style="12" customWidth="1"/>
    <col min="9543" max="9543" width="5.85546875" style="12" customWidth="1"/>
    <col min="9544" max="9544" width="7.5703125" style="12" customWidth="1"/>
    <col min="9545" max="9545" width="6" style="12" customWidth="1"/>
    <col min="9546" max="9546" width="4.85546875" style="12" customWidth="1"/>
    <col min="9547" max="9547" width="4.85546875" style="12" bestFit="1" customWidth="1"/>
    <col min="9548" max="9548" width="5.28515625" style="12" bestFit="1" customWidth="1"/>
    <col min="9549" max="9549" width="5.28515625" style="12" customWidth="1"/>
    <col min="9550" max="9621" width="9.140625" style="12"/>
    <col min="9622" max="9622" width="6.5703125" style="12" customWidth="1"/>
    <col min="9623" max="9623" width="4.42578125" style="12" bestFit="1" customWidth="1"/>
    <col min="9624" max="9625" width="3.28515625" style="12" bestFit="1" customWidth="1"/>
    <col min="9626" max="9626" width="4.85546875" style="12" customWidth="1"/>
    <col min="9627" max="9627" width="6.5703125" style="12" customWidth="1"/>
    <col min="9628" max="9628" width="5.85546875" style="12" customWidth="1"/>
    <col min="9629" max="9629" width="7.5703125" style="12" customWidth="1"/>
    <col min="9630" max="9630" width="6" style="12" customWidth="1"/>
    <col min="9631" max="9631" width="4.85546875" style="12" customWidth="1"/>
    <col min="9632" max="9632" width="4.85546875" style="12" bestFit="1" customWidth="1"/>
    <col min="9633" max="9633" width="5.28515625" style="12" bestFit="1" customWidth="1"/>
    <col min="9634" max="9634" width="6.28515625" style="12" customWidth="1"/>
    <col min="9635" max="9639" width="8.7109375" style="12" customWidth="1"/>
    <col min="9640" max="9640" width="6" style="12" customWidth="1"/>
    <col min="9641" max="9641" width="9.140625" style="12"/>
    <col min="9642" max="9642" width="24.140625" style="12" bestFit="1" customWidth="1"/>
    <col min="9643" max="9643" width="6.5703125" style="12" customWidth="1"/>
    <col min="9644" max="9644" width="4.42578125" style="12" bestFit="1" customWidth="1"/>
    <col min="9645" max="9646" width="3.28515625" style="12" bestFit="1" customWidth="1"/>
    <col min="9647" max="9647" width="4.85546875" style="12" customWidth="1"/>
    <col min="9648" max="9648" width="6.5703125" style="12" customWidth="1"/>
    <col min="9649" max="9649" width="5.85546875" style="12" customWidth="1"/>
    <col min="9650" max="9650" width="7.5703125" style="12" customWidth="1"/>
    <col min="9651" max="9651" width="6" style="12" customWidth="1"/>
    <col min="9652" max="9652" width="4.85546875" style="12" customWidth="1"/>
    <col min="9653" max="9653" width="4.85546875" style="12" bestFit="1" customWidth="1"/>
    <col min="9654" max="9654" width="5.28515625" style="12" bestFit="1" customWidth="1"/>
    <col min="9655" max="9655" width="5.28515625" style="12" customWidth="1"/>
    <col min="9656" max="9657" width="9.140625" style="12"/>
    <col min="9658" max="9658" width="6.5703125" style="12" customWidth="1"/>
    <col min="9659" max="9659" width="4.42578125" style="12" bestFit="1" customWidth="1"/>
    <col min="9660" max="9661" width="3.28515625" style="12" bestFit="1" customWidth="1"/>
    <col min="9662" max="9662" width="4.85546875" style="12" customWidth="1"/>
    <col min="9663" max="9663" width="6.5703125" style="12" customWidth="1"/>
    <col min="9664" max="9664" width="5.85546875" style="12" customWidth="1"/>
    <col min="9665" max="9665" width="7.5703125" style="12" customWidth="1"/>
    <col min="9666" max="9666" width="6" style="12" customWidth="1"/>
    <col min="9667" max="9667" width="4.85546875" style="12" customWidth="1"/>
    <col min="9668" max="9668" width="4.85546875" style="12" bestFit="1" customWidth="1"/>
    <col min="9669" max="9669" width="5.28515625" style="12" bestFit="1" customWidth="1"/>
    <col min="9670" max="9670" width="5.28515625" style="12" customWidth="1"/>
    <col min="9671" max="9672" width="9.140625" style="12"/>
    <col min="9673" max="9673" width="6.5703125" style="12" customWidth="1"/>
    <col min="9674" max="9674" width="4.42578125" style="12" bestFit="1" customWidth="1"/>
    <col min="9675" max="9676" width="3.28515625" style="12" bestFit="1" customWidth="1"/>
    <col min="9677" max="9677" width="4.85546875" style="12" customWidth="1"/>
    <col min="9678" max="9678" width="6.5703125" style="12" customWidth="1"/>
    <col min="9679" max="9679" width="5.85546875" style="12" customWidth="1"/>
    <col min="9680" max="9680" width="7.5703125" style="12" customWidth="1"/>
    <col min="9681" max="9681" width="6" style="12" customWidth="1"/>
    <col min="9682" max="9682" width="4.85546875" style="12" customWidth="1"/>
    <col min="9683" max="9683" width="4.85546875" style="12" bestFit="1" customWidth="1"/>
    <col min="9684" max="9684" width="5.28515625" style="12" bestFit="1" customWidth="1"/>
    <col min="9685" max="9685" width="5.28515625" style="12" customWidth="1"/>
    <col min="9686" max="9687" width="9.140625" style="12"/>
    <col min="9688" max="9688" width="6.5703125" style="12" customWidth="1"/>
    <col min="9689" max="9689" width="4.42578125" style="12" bestFit="1" customWidth="1"/>
    <col min="9690" max="9691" width="3.28515625" style="12" bestFit="1" customWidth="1"/>
    <col min="9692" max="9692" width="4.85546875" style="12" customWidth="1"/>
    <col min="9693" max="9693" width="6.5703125" style="12" customWidth="1"/>
    <col min="9694" max="9694" width="5.85546875" style="12" customWidth="1"/>
    <col min="9695" max="9695" width="7.5703125" style="12" customWidth="1"/>
    <col min="9696" max="9696" width="6" style="12" customWidth="1"/>
    <col min="9697" max="9697" width="4.85546875" style="12" customWidth="1"/>
    <col min="9698" max="9698" width="4.85546875" style="12" bestFit="1" customWidth="1"/>
    <col min="9699" max="9699" width="5.28515625" style="12" bestFit="1" customWidth="1"/>
    <col min="9700" max="9700" width="5.28515625" style="12" customWidth="1"/>
    <col min="9701" max="9702" width="9.140625" style="12"/>
    <col min="9703" max="9703" width="6.5703125" style="12" customWidth="1"/>
    <col min="9704" max="9704" width="4.42578125" style="12" bestFit="1" customWidth="1"/>
    <col min="9705" max="9706" width="3.28515625" style="12" bestFit="1" customWidth="1"/>
    <col min="9707" max="9707" width="4.85546875" style="12" customWidth="1"/>
    <col min="9708" max="9708" width="6.5703125" style="12" customWidth="1"/>
    <col min="9709" max="9709" width="5.85546875" style="12" customWidth="1"/>
    <col min="9710" max="9710" width="7.5703125" style="12" customWidth="1"/>
    <col min="9711" max="9711" width="6" style="12" customWidth="1"/>
    <col min="9712" max="9712" width="4.85546875" style="12" customWidth="1"/>
    <col min="9713" max="9713" width="4.85546875" style="12" bestFit="1" customWidth="1"/>
    <col min="9714" max="9714" width="5.28515625" style="12" bestFit="1" customWidth="1"/>
    <col min="9715" max="9715" width="5.28515625" style="12" customWidth="1"/>
    <col min="9716" max="9717" width="9.140625" style="12"/>
    <col min="9718" max="9718" width="6.5703125" style="12" customWidth="1"/>
    <col min="9719" max="9719" width="4.42578125" style="12" bestFit="1" customWidth="1"/>
    <col min="9720" max="9721" width="3.28515625" style="12" bestFit="1" customWidth="1"/>
    <col min="9722" max="9722" width="4.85546875" style="12" customWidth="1"/>
    <col min="9723" max="9723" width="6.5703125" style="12" customWidth="1"/>
    <col min="9724" max="9724" width="5.85546875" style="12" customWidth="1"/>
    <col min="9725" max="9725" width="7.5703125" style="12" customWidth="1"/>
    <col min="9726" max="9726" width="6" style="12" customWidth="1"/>
    <col min="9727" max="9727" width="4.85546875" style="12" customWidth="1"/>
    <col min="9728" max="9728" width="4.85546875" style="12" bestFit="1" customWidth="1"/>
    <col min="9729" max="9729" width="5.28515625" style="12" bestFit="1" customWidth="1"/>
    <col min="9730" max="9730" width="5.28515625" style="12" customWidth="1"/>
    <col min="9731" max="9732" width="9.140625" style="12"/>
    <col min="9733" max="9733" width="6.5703125" style="12" customWidth="1"/>
    <col min="9734" max="9734" width="4.42578125" style="12" bestFit="1" customWidth="1"/>
    <col min="9735" max="9736" width="3.28515625" style="12" bestFit="1" customWidth="1"/>
    <col min="9737" max="9737" width="4.85546875" style="12" customWidth="1"/>
    <col min="9738" max="9738" width="6.5703125" style="12" customWidth="1"/>
    <col min="9739" max="9739" width="5.85546875" style="12" customWidth="1"/>
    <col min="9740" max="9740" width="7.5703125" style="12" customWidth="1"/>
    <col min="9741" max="9741" width="6" style="12" customWidth="1"/>
    <col min="9742" max="9742" width="4.85546875" style="12" customWidth="1"/>
    <col min="9743" max="9743" width="4.85546875" style="12" bestFit="1" customWidth="1"/>
    <col min="9744" max="9744" width="5.28515625" style="12" bestFit="1" customWidth="1"/>
    <col min="9745" max="9745" width="5.28515625" style="12" customWidth="1"/>
    <col min="9746" max="9747" width="9.140625" style="12"/>
    <col min="9748" max="9748" width="6.5703125" style="12" customWidth="1"/>
    <col min="9749" max="9749" width="4.42578125" style="12" bestFit="1" customWidth="1"/>
    <col min="9750" max="9751" width="3.28515625" style="12" bestFit="1" customWidth="1"/>
    <col min="9752" max="9752" width="4.85546875" style="12" customWidth="1"/>
    <col min="9753" max="9753" width="6.5703125" style="12" customWidth="1"/>
    <col min="9754" max="9754" width="5.85546875" style="12" customWidth="1"/>
    <col min="9755" max="9755" width="7.5703125" style="12" customWidth="1"/>
    <col min="9756" max="9756" width="6" style="12" customWidth="1"/>
    <col min="9757" max="9757" width="4.85546875" style="12" customWidth="1"/>
    <col min="9758" max="9758" width="4.85546875" style="12" bestFit="1" customWidth="1"/>
    <col min="9759" max="9759" width="5.28515625" style="12" bestFit="1" customWidth="1"/>
    <col min="9760" max="9760" width="5.28515625" style="12" customWidth="1"/>
    <col min="9761" max="9762" width="9.140625" style="12"/>
    <col min="9763" max="9763" width="6.5703125" style="12" customWidth="1"/>
    <col min="9764" max="9764" width="4.42578125" style="12" bestFit="1" customWidth="1"/>
    <col min="9765" max="9766" width="3.28515625" style="12" bestFit="1" customWidth="1"/>
    <col min="9767" max="9767" width="4.85546875" style="12" customWidth="1"/>
    <col min="9768" max="9768" width="6.5703125" style="12" customWidth="1"/>
    <col min="9769" max="9769" width="5.85546875" style="12" customWidth="1"/>
    <col min="9770" max="9770" width="7.5703125" style="12" customWidth="1"/>
    <col min="9771" max="9771" width="6" style="12" customWidth="1"/>
    <col min="9772" max="9772" width="4.85546875" style="12" customWidth="1"/>
    <col min="9773" max="9773" width="4.85546875" style="12" bestFit="1" customWidth="1"/>
    <col min="9774" max="9774" width="5.28515625" style="12" bestFit="1" customWidth="1"/>
    <col min="9775" max="9775" width="5.28515625" style="12" customWidth="1"/>
    <col min="9776" max="9777" width="9.140625" style="12"/>
    <col min="9778" max="9778" width="6.5703125" style="12" customWidth="1"/>
    <col min="9779" max="9779" width="4.42578125" style="12" bestFit="1" customWidth="1"/>
    <col min="9780" max="9781" width="3.28515625" style="12" bestFit="1" customWidth="1"/>
    <col min="9782" max="9782" width="4.85546875" style="12" customWidth="1"/>
    <col min="9783" max="9783" width="6.5703125" style="12" customWidth="1"/>
    <col min="9784" max="9784" width="5.85546875" style="12" customWidth="1"/>
    <col min="9785" max="9785" width="7.5703125" style="12" customWidth="1"/>
    <col min="9786" max="9786" width="6" style="12" customWidth="1"/>
    <col min="9787" max="9787" width="4.85546875" style="12" customWidth="1"/>
    <col min="9788" max="9788" width="4.85546875" style="12" bestFit="1" customWidth="1"/>
    <col min="9789" max="9789" width="5.28515625" style="12" bestFit="1" customWidth="1"/>
    <col min="9790" max="9790" width="5.28515625" style="12" customWidth="1"/>
    <col min="9791" max="9792" width="9.140625" style="12"/>
    <col min="9793" max="9793" width="6.5703125" style="12" customWidth="1"/>
    <col min="9794" max="9794" width="4.42578125" style="12" bestFit="1" customWidth="1"/>
    <col min="9795" max="9796" width="3.28515625" style="12" bestFit="1" customWidth="1"/>
    <col min="9797" max="9797" width="4.85546875" style="12" customWidth="1"/>
    <col min="9798" max="9798" width="6.5703125" style="12" customWidth="1"/>
    <col min="9799" max="9799" width="5.85546875" style="12" customWidth="1"/>
    <col min="9800" max="9800" width="7.5703125" style="12" customWidth="1"/>
    <col min="9801" max="9801" width="6" style="12" customWidth="1"/>
    <col min="9802" max="9802" width="4.85546875" style="12" customWidth="1"/>
    <col min="9803" max="9803" width="4.85546875" style="12" bestFit="1" customWidth="1"/>
    <col min="9804" max="9804" width="5.28515625" style="12" bestFit="1" customWidth="1"/>
    <col min="9805" max="9805" width="5.28515625" style="12" customWidth="1"/>
    <col min="9806" max="9877" width="9.140625" style="12"/>
    <col min="9878" max="9878" width="6.5703125" style="12" customWidth="1"/>
    <col min="9879" max="9879" width="4.42578125" style="12" bestFit="1" customWidth="1"/>
    <col min="9880" max="9881" width="3.28515625" style="12" bestFit="1" customWidth="1"/>
    <col min="9882" max="9882" width="4.85546875" style="12" customWidth="1"/>
    <col min="9883" max="9883" width="6.5703125" style="12" customWidth="1"/>
    <col min="9884" max="9884" width="5.85546875" style="12" customWidth="1"/>
    <col min="9885" max="9885" width="7.5703125" style="12" customWidth="1"/>
    <col min="9886" max="9886" width="6" style="12" customWidth="1"/>
    <col min="9887" max="9887" width="4.85546875" style="12" customWidth="1"/>
    <col min="9888" max="9888" width="4.85546875" style="12" bestFit="1" customWidth="1"/>
    <col min="9889" max="9889" width="5.28515625" style="12" bestFit="1" customWidth="1"/>
    <col min="9890" max="9890" width="6.28515625" style="12" customWidth="1"/>
    <col min="9891" max="9895" width="8.7109375" style="12" customWidth="1"/>
    <col min="9896" max="9896" width="6" style="12" customWidth="1"/>
    <col min="9897" max="9897" width="9.140625" style="12"/>
    <col min="9898" max="9898" width="24.140625" style="12" bestFit="1" customWidth="1"/>
    <col min="9899" max="9899" width="6.5703125" style="12" customWidth="1"/>
    <col min="9900" max="9900" width="4.42578125" style="12" bestFit="1" customWidth="1"/>
    <col min="9901" max="9902" width="3.28515625" style="12" bestFit="1" customWidth="1"/>
    <col min="9903" max="9903" width="4.85546875" style="12" customWidth="1"/>
    <col min="9904" max="9904" width="6.5703125" style="12" customWidth="1"/>
    <col min="9905" max="9905" width="5.85546875" style="12" customWidth="1"/>
    <col min="9906" max="9906" width="7.5703125" style="12" customWidth="1"/>
    <col min="9907" max="9907" width="6" style="12" customWidth="1"/>
    <col min="9908" max="9908" width="4.85546875" style="12" customWidth="1"/>
    <col min="9909" max="9909" width="4.85546875" style="12" bestFit="1" customWidth="1"/>
    <col min="9910" max="9910" width="5.28515625" style="12" bestFit="1" customWidth="1"/>
    <col min="9911" max="9911" width="5.28515625" style="12" customWidth="1"/>
    <col min="9912" max="9913" width="9.140625" style="12"/>
    <col min="9914" max="9914" width="6.5703125" style="12" customWidth="1"/>
    <col min="9915" max="9915" width="4.42578125" style="12" bestFit="1" customWidth="1"/>
    <col min="9916" max="9917" width="3.28515625" style="12" bestFit="1" customWidth="1"/>
    <col min="9918" max="9918" width="4.85546875" style="12" customWidth="1"/>
    <col min="9919" max="9919" width="6.5703125" style="12" customWidth="1"/>
    <col min="9920" max="9920" width="5.85546875" style="12" customWidth="1"/>
    <col min="9921" max="9921" width="7.5703125" style="12" customWidth="1"/>
    <col min="9922" max="9922" width="6" style="12" customWidth="1"/>
    <col min="9923" max="9923" width="4.85546875" style="12" customWidth="1"/>
    <col min="9924" max="9924" width="4.85546875" style="12" bestFit="1" customWidth="1"/>
    <col min="9925" max="9925" width="5.28515625" style="12" bestFit="1" customWidth="1"/>
    <col min="9926" max="9926" width="5.28515625" style="12" customWidth="1"/>
    <col min="9927" max="9928" width="9.140625" style="12"/>
    <col min="9929" max="9929" width="6.5703125" style="12" customWidth="1"/>
    <col min="9930" max="9930" width="4.42578125" style="12" bestFit="1" customWidth="1"/>
    <col min="9931" max="9932" width="3.28515625" style="12" bestFit="1" customWidth="1"/>
    <col min="9933" max="9933" width="4.85546875" style="12" customWidth="1"/>
    <col min="9934" max="9934" width="6.5703125" style="12" customWidth="1"/>
    <col min="9935" max="9935" width="5.85546875" style="12" customWidth="1"/>
    <col min="9936" max="9936" width="7.5703125" style="12" customWidth="1"/>
    <col min="9937" max="9937" width="6" style="12" customWidth="1"/>
    <col min="9938" max="9938" width="4.85546875" style="12" customWidth="1"/>
    <col min="9939" max="9939" width="4.85546875" style="12" bestFit="1" customWidth="1"/>
    <col min="9940" max="9940" width="5.28515625" style="12" bestFit="1" customWidth="1"/>
    <col min="9941" max="9941" width="5.28515625" style="12" customWidth="1"/>
    <col min="9942" max="9943" width="9.140625" style="12"/>
    <col min="9944" max="9944" width="6.5703125" style="12" customWidth="1"/>
    <col min="9945" max="9945" width="4.42578125" style="12" bestFit="1" customWidth="1"/>
    <col min="9946" max="9947" width="3.28515625" style="12" bestFit="1" customWidth="1"/>
    <col min="9948" max="9948" width="4.85546875" style="12" customWidth="1"/>
    <col min="9949" max="9949" width="6.5703125" style="12" customWidth="1"/>
    <col min="9950" max="9950" width="5.85546875" style="12" customWidth="1"/>
    <col min="9951" max="9951" width="7.5703125" style="12" customWidth="1"/>
    <col min="9952" max="9952" width="6" style="12" customWidth="1"/>
    <col min="9953" max="9953" width="4.85546875" style="12" customWidth="1"/>
    <col min="9954" max="9954" width="4.85546875" style="12" bestFit="1" customWidth="1"/>
    <col min="9955" max="9955" width="5.28515625" style="12" bestFit="1" customWidth="1"/>
    <col min="9956" max="9956" width="5.28515625" style="12" customWidth="1"/>
    <col min="9957" max="9958" width="9.140625" style="12"/>
    <col min="9959" max="9959" width="6.5703125" style="12" customWidth="1"/>
    <col min="9960" max="9960" width="4.42578125" style="12" bestFit="1" customWidth="1"/>
    <col min="9961" max="9962" width="3.28515625" style="12" bestFit="1" customWidth="1"/>
    <col min="9963" max="9963" width="4.85546875" style="12" customWidth="1"/>
    <col min="9964" max="9964" width="6.5703125" style="12" customWidth="1"/>
    <col min="9965" max="9965" width="5.85546875" style="12" customWidth="1"/>
    <col min="9966" max="9966" width="7.5703125" style="12" customWidth="1"/>
    <col min="9967" max="9967" width="6" style="12" customWidth="1"/>
    <col min="9968" max="9968" width="4.85546875" style="12" customWidth="1"/>
    <col min="9969" max="9969" width="4.85546875" style="12" bestFit="1" customWidth="1"/>
    <col min="9970" max="9970" width="5.28515625" style="12" bestFit="1" customWidth="1"/>
    <col min="9971" max="9971" width="5.28515625" style="12" customWidth="1"/>
    <col min="9972" max="9973" width="9.140625" style="12"/>
    <col min="9974" max="9974" width="6.5703125" style="12" customWidth="1"/>
    <col min="9975" max="9975" width="4.42578125" style="12" bestFit="1" customWidth="1"/>
    <col min="9976" max="9977" width="3.28515625" style="12" bestFit="1" customWidth="1"/>
    <col min="9978" max="9978" width="4.85546875" style="12" customWidth="1"/>
    <col min="9979" max="9979" width="6.5703125" style="12" customWidth="1"/>
    <col min="9980" max="9980" width="5.85546875" style="12" customWidth="1"/>
    <col min="9981" max="9981" width="7.5703125" style="12" customWidth="1"/>
    <col min="9982" max="9982" width="6" style="12" customWidth="1"/>
    <col min="9983" max="9983" width="4.85546875" style="12" customWidth="1"/>
    <col min="9984" max="9984" width="4.85546875" style="12" bestFit="1" customWidth="1"/>
    <col min="9985" max="9985" width="5.28515625" style="12" bestFit="1" customWidth="1"/>
    <col min="9986" max="9986" width="5.28515625" style="12" customWidth="1"/>
    <col min="9987" max="9988" width="9.140625" style="12"/>
    <col min="9989" max="9989" width="6.5703125" style="12" customWidth="1"/>
    <col min="9990" max="9990" width="4.42578125" style="12" bestFit="1" customWidth="1"/>
    <col min="9991" max="9992" width="3.28515625" style="12" bestFit="1" customWidth="1"/>
    <col min="9993" max="9993" width="4.85546875" style="12" customWidth="1"/>
    <col min="9994" max="9994" width="6.5703125" style="12" customWidth="1"/>
    <col min="9995" max="9995" width="5.85546875" style="12" customWidth="1"/>
    <col min="9996" max="9996" width="7.5703125" style="12" customWidth="1"/>
    <col min="9997" max="9997" width="6" style="12" customWidth="1"/>
    <col min="9998" max="9998" width="4.85546875" style="12" customWidth="1"/>
    <col min="9999" max="9999" width="4.85546875" style="12" bestFit="1" customWidth="1"/>
    <col min="10000" max="10000" width="5.28515625" style="12" bestFit="1" customWidth="1"/>
    <col min="10001" max="10001" width="5.28515625" style="12" customWidth="1"/>
    <col min="10002" max="10003" width="9.140625" style="12"/>
    <col min="10004" max="10004" width="6.5703125" style="12" customWidth="1"/>
    <col min="10005" max="10005" width="4.42578125" style="12" bestFit="1" customWidth="1"/>
    <col min="10006" max="10007" width="3.28515625" style="12" bestFit="1" customWidth="1"/>
    <col min="10008" max="10008" width="4.85546875" style="12" customWidth="1"/>
    <col min="10009" max="10009" width="6.5703125" style="12" customWidth="1"/>
    <col min="10010" max="10010" width="5.85546875" style="12" customWidth="1"/>
    <col min="10011" max="10011" width="7.5703125" style="12" customWidth="1"/>
    <col min="10012" max="10012" width="6" style="12" customWidth="1"/>
    <col min="10013" max="10013" width="4.85546875" style="12" customWidth="1"/>
    <col min="10014" max="10014" width="4.85546875" style="12" bestFit="1" customWidth="1"/>
    <col min="10015" max="10015" width="5.28515625" style="12" bestFit="1" customWidth="1"/>
    <col min="10016" max="10016" width="5.28515625" style="12" customWidth="1"/>
    <col min="10017" max="10018" width="9.140625" style="12"/>
    <col min="10019" max="10019" width="6.5703125" style="12" customWidth="1"/>
    <col min="10020" max="10020" width="4.42578125" style="12" bestFit="1" customWidth="1"/>
    <col min="10021" max="10022" width="3.28515625" style="12" bestFit="1" customWidth="1"/>
    <col min="10023" max="10023" width="4.85546875" style="12" customWidth="1"/>
    <col min="10024" max="10024" width="6.5703125" style="12" customWidth="1"/>
    <col min="10025" max="10025" width="5.85546875" style="12" customWidth="1"/>
    <col min="10026" max="10026" width="7.5703125" style="12" customWidth="1"/>
    <col min="10027" max="10027" width="6" style="12" customWidth="1"/>
    <col min="10028" max="10028" width="4.85546875" style="12" customWidth="1"/>
    <col min="10029" max="10029" width="4.85546875" style="12" bestFit="1" customWidth="1"/>
    <col min="10030" max="10030" width="5.28515625" style="12" bestFit="1" customWidth="1"/>
    <col min="10031" max="10031" width="5.28515625" style="12" customWidth="1"/>
    <col min="10032" max="10033" width="9.140625" style="12"/>
    <col min="10034" max="10034" width="6.5703125" style="12" customWidth="1"/>
    <col min="10035" max="10035" width="4.42578125" style="12" bestFit="1" customWidth="1"/>
    <col min="10036" max="10037" width="3.28515625" style="12" bestFit="1" customWidth="1"/>
    <col min="10038" max="10038" width="4.85546875" style="12" customWidth="1"/>
    <col min="10039" max="10039" width="6.5703125" style="12" customWidth="1"/>
    <col min="10040" max="10040" width="5.85546875" style="12" customWidth="1"/>
    <col min="10041" max="10041" width="7.5703125" style="12" customWidth="1"/>
    <col min="10042" max="10042" width="6" style="12" customWidth="1"/>
    <col min="10043" max="10043" width="4.85546875" style="12" customWidth="1"/>
    <col min="10044" max="10044" width="4.85546875" style="12" bestFit="1" customWidth="1"/>
    <col min="10045" max="10045" width="5.28515625" style="12" bestFit="1" customWidth="1"/>
    <col min="10046" max="10046" width="5.28515625" style="12" customWidth="1"/>
    <col min="10047" max="10048" width="9.140625" style="12"/>
    <col min="10049" max="10049" width="6.5703125" style="12" customWidth="1"/>
    <col min="10050" max="10050" width="4.42578125" style="12" bestFit="1" customWidth="1"/>
    <col min="10051" max="10052" width="3.28515625" style="12" bestFit="1" customWidth="1"/>
    <col min="10053" max="10053" width="4.85546875" style="12" customWidth="1"/>
    <col min="10054" max="10054" width="6.5703125" style="12" customWidth="1"/>
    <col min="10055" max="10055" width="5.85546875" style="12" customWidth="1"/>
    <col min="10056" max="10056" width="7.5703125" style="12" customWidth="1"/>
    <col min="10057" max="10057" width="6" style="12" customWidth="1"/>
    <col min="10058" max="10058" width="4.85546875" style="12" customWidth="1"/>
    <col min="10059" max="10059" width="4.85546875" style="12" bestFit="1" customWidth="1"/>
    <col min="10060" max="10060" width="5.28515625" style="12" bestFit="1" customWidth="1"/>
    <col min="10061" max="10061" width="5.28515625" style="12" customWidth="1"/>
    <col min="10062" max="10133" width="9.140625" style="12"/>
    <col min="10134" max="10134" width="6.5703125" style="12" customWidth="1"/>
    <col min="10135" max="10135" width="4.42578125" style="12" bestFit="1" customWidth="1"/>
    <col min="10136" max="10137" width="3.28515625" style="12" bestFit="1" customWidth="1"/>
    <col min="10138" max="10138" width="4.85546875" style="12" customWidth="1"/>
    <col min="10139" max="10139" width="6.5703125" style="12" customWidth="1"/>
    <col min="10140" max="10140" width="5.85546875" style="12" customWidth="1"/>
    <col min="10141" max="10141" width="7.5703125" style="12" customWidth="1"/>
    <col min="10142" max="10142" width="6" style="12" customWidth="1"/>
    <col min="10143" max="10143" width="4.85546875" style="12" customWidth="1"/>
    <col min="10144" max="10144" width="4.85546875" style="12" bestFit="1" customWidth="1"/>
    <col min="10145" max="10145" width="5.28515625" style="12" bestFit="1" customWidth="1"/>
    <col min="10146" max="10146" width="6.28515625" style="12" customWidth="1"/>
    <col min="10147" max="10151" width="8.7109375" style="12" customWidth="1"/>
    <col min="10152" max="10152" width="6" style="12" customWidth="1"/>
    <col min="10153" max="10153" width="9.140625" style="12"/>
    <col min="10154" max="10154" width="24.140625" style="12" bestFit="1" customWidth="1"/>
    <col min="10155" max="10155" width="6.5703125" style="12" customWidth="1"/>
    <col min="10156" max="10156" width="4.42578125" style="12" bestFit="1" customWidth="1"/>
    <col min="10157" max="10158" width="3.28515625" style="12" bestFit="1" customWidth="1"/>
    <col min="10159" max="10159" width="4.85546875" style="12" customWidth="1"/>
    <col min="10160" max="10160" width="6.5703125" style="12" customWidth="1"/>
    <col min="10161" max="10161" width="5.85546875" style="12" customWidth="1"/>
    <col min="10162" max="10162" width="7.5703125" style="12" customWidth="1"/>
    <col min="10163" max="10163" width="6" style="12" customWidth="1"/>
    <col min="10164" max="10164" width="4.85546875" style="12" customWidth="1"/>
    <col min="10165" max="10165" width="4.85546875" style="12" bestFit="1" customWidth="1"/>
    <col min="10166" max="10166" width="5.28515625" style="12" bestFit="1" customWidth="1"/>
    <col min="10167" max="10167" width="5.28515625" style="12" customWidth="1"/>
    <col min="10168" max="10169" width="9.140625" style="12"/>
    <col min="10170" max="10170" width="6.5703125" style="12" customWidth="1"/>
    <col min="10171" max="10171" width="4.42578125" style="12" bestFit="1" customWidth="1"/>
    <col min="10172" max="10173" width="3.28515625" style="12" bestFit="1" customWidth="1"/>
    <col min="10174" max="10174" width="4.85546875" style="12" customWidth="1"/>
    <col min="10175" max="10175" width="6.5703125" style="12" customWidth="1"/>
    <col min="10176" max="10176" width="5.85546875" style="12" customWidth="1"/>
    <col min="10177" max="10177" width="7.5703125" style="12" customWidth="1"/>
    <col min="10178" max="10178" width="6" style="12" customWidth="1"/>
    <col min="10179" max="10179" width="4.85546875" style="12" customWidth="1"/>
    <col min="10180" max="10180" width="4.85546875" style="12" bestFit="1" customWidth="1"/>
    <col min="10181" max="10181" width="5.28515625" style="12" bestFit="1" customWidth="1"/>
    <col min="10182" max="10182" width="5.28515625" style="12" customWidth="1"/>
    <col min="10183" max="10184" width="9.140625" style="12"/>
    <col min="10185" max="10185" width="6.5703125" style="12" customWidth="1"/>
    <col min="10186" max="10186" width="4.42578125" style="12" bestFit="1" customWidth="1"/>
    <col min="10187" max="10188" width="3.28515625" style="12" bestFit="1" customWidth="1"/>
    <col min="10189" max="10189" width="4.85546875" style="12" customWidth="1"/>
    <col min="10190" max="10190" width="6.5703125" style="12" customWidth="1"/>
    <col min="10191" max="10191" width="5.85546875" style="12" customWidth="1"/>
    <col min="10192" max="10192" width="7.5703125" style="12" customWidth="1"/>
    <col min="10193" max="10193" width="6" style="12" customWidth="1"/>
    <col min="10194" max="10194" width="4.85546875" style="12" customWidth="1"/>
    <col min="10195" max="10195" width="4.85546875" style="12" bestFit="1" customWidth="1"/>
    <col min="10196" max="10196" width="5.28515625" style="12" bestFit="1" customWidth="1"/>
    <col min="10197" max="10197" width="5.28515625" style="12" customWidth="1"/>
    <col min="10198" max="10199" width="9.140625" style="12"/>
    <col min="10200" max="10200" width="6.5703125" style="12" customWidth="1"/>
    <col min="10201" max="10201" width="4.42578125" style="12" bestFit="1" customWidth="1"/>
    <col min="10202" max="10203" width="3.28515625" style="12" bestFit="1" customWidth="1"/>
    <col min="10204" max="10204" width="4.85546875" style="12" customWidth="1"/>
    <col min="10205" max="10205" width="6.5703125" style="12" customWidth="1"/>
    <col min="10206" max="10206" width="5.85546875" style="12" customWidth="1"/>
    <col min="10207" max="10207" width="7.5703125" style="12" customWidth="1"/>
    <col min="10208" max="10208" width="6" style="12" customWidth="1"/>
    <col min="10209" max="10209" width="4.85546875" style="12" customWidth="1"/>
    <col min="10210" max="10210" width="4.85546875" style="12" bestFit="1" customWidth="1"/>
    <col min="10211" max="10211" width="5.28515625" style="12" bestFit="1" customWidth="1"/>
    <col min="10212" max="10212" width="5.28515625" style="12" customWidth="1"/>
    <col min="10213" max="10214" width="9.140625" style="12"/>
    <col min="10215" max="10215" width="6.5703125" style="12" customWidth="1"/>
    <col min="10216" max="10216" width="4.42578125" style="12" bestFit="1" customWidth="1"/>
    <col min="10217" max="10218" width="3.28515625" style="12" bestFit="1" customWidth="1"/>
    <col min="10219" max="10219" width="4.85546875" style="12" customWidth="1"/>
    <col min="10220" max="10220" width="6.5703125" style="12" customWidth="1"/>
    <col min="10221" max="10221" width="5.85546875" style="12" customWidth="1"/>
    <col min="10222" max="10222" width="7.5703125" style="12" customWidth="1"/>
    <col min="10223" max="10223" width="6" style="12" customWidth="1"/>
    <col min="10224" max="10224" width="4.85546875" style="12" customWidth="1"/>
    <col min="10225" max="10225" width="4.85546875" style="12" bestFit="1" customWidth="1"/>
    <col min="10226" max="10226" width="5.28515625" style="12" bestFit="1" customWidth="1"/>
    <col min="10227" max="10227" width="5.28515625" style="12" customWidth="1"/>
    <col min="10228" max="10229" width="9.140625" style="12"/>
    <col min="10230" max="10230" width="6.5703125" style="12" customWidth="1"/>
    <col min="10231" max="10231" width="4.42578125" style="12" bestFit="1" customWidth="1"/>
    <col min="10232" max="10233" width="3.28515625" style="12" bestFit="1" customWidth="1"/>
    <col min="10234" max="10234" width="4.85546875" style="12" customWidth="1"/>
    <col min="10235" max="10235" width="6.5703125" style="12" customWidth="1"/>
    <col min="10236" max="10236" width="5.85546875" style="12" customWidth="1"/>
    <col min="10237" max="10237" width="7.5703125" style="12" customWidth="1"/>
    <col min="10238" max="10238" width="6" style="12" customWidth="1"/>
    <col min="10239" max="10239" width="4.85546875" style="12" customWidth="1"/>
    <col min="10240" max="10240" width="4.85546875" style="12" bestFit="1" customWidth="1"/>
    <col min="10241" max="10241" width="5.28515625" style="12" bestFit="1" customWidth="1"/>
    <col min="10242" max="10242" width="5.28515625" style="12" customWidth="1"/>
    <col min="10243" max="10244" width="9.140625" style="12"/>
    <col min="10245" max="10245" width="6.5703125" style="12" customWidth="1"/>
    <col min="10246" max="10246" width="4.42578125" style="12" bestFit="1" customWidth="1"/>
    <col min="10247" max="10248" width="3.28515625" style="12" bestFit="1" customWidth="1"/>
    <col min="10249" max="10249" width="4.85546875" style="12" customWidth="1"/>
    <col min="10250" max="10250" width="6.5703125" style="12" customWidth="1"/>
    <col min="10251" max="10251" width="5.85546875" style="12" customWidth="1"/>
    <col min="10252" max="10252" width="7.5703125" style="12" customWidth="1"/>
    <col min="10253" max="10253" width="6" style="12" customWidth="1"/>
    <col min="10254" max="10254" width="4.85546875" style="12" customWidth="1"/>
    <col min="10255" max="10255" width="4.85546875" style="12" bestFit="1" customWidth="1"/>
    <col min="10256" max="10256" width="5.28515625" style="12" bestFit="1" customWidth="1"/>
    <col min="10257" max="10257" width="5.28515625" style="12" customWidth="1"/>
    <col min="10258" max="10259" width="9.140625" style="12"/>
    <col min="10260" max="10260" width="6.5703125" style="12" customWidth="1"/>
    <col min="10261" max="10261" width="4.42578125" style="12" bestFit="1" customWidth="1"/>
    <col min="10262" max="10263" width="3.28515625" style="12" bestFit="1" customWidth="1"/>
    <col min="10264" max="10264" width="4.85546875" style="12" customWidth="1"/>
    <col min="10265" max="10265" width="6.5703125" style="12" customWidth="1"/>
    <col min="10266" max="10266" width="5.85546875" style="12" customWidth="1"/>
    <col min="10267" max="10267" width="7.5703125" style="12" customWidth="1"/>
    <col min="10268" max="10268" width="6" style="12" customWidth="1"/>
    <col min="10269" max="10269" width="4.85546875" style="12" customWidth="1"/>
    <col min="10270" max="10270" width="4.85546875" style="12" bestFit="1" customWidth="1"/>
    <col min="10271" max="10271" width="5.28515625" style="12" bestFit="1" customWidth="1"/>
    <col min="10272" max="10272" width="5.28515625" style="12" customWidth="1"/>
    <col min="10273" max="10274" width="9.140625" style="12"/>
    <col min="10275" max="10275" width="6.5703125" style="12" customWidth="1"/>
    <col min="10276" max="10276" width="4.42578125" style="12" bestFit="1" customWidth="1"/>
    <col min="10277" max="10278" width="3.28515625" style="12" bestFit="1" customWidth="1"/>
    <col min="10279" max="10279" width="4.85546875" style="12" customWidth="1"/>
    <col min="10280" max="10280" width="6.5703125" style="12" customWidth="1"/>
    <col min="10281" max="10281" width="5.85546875" style="12" customWidth="1"/>
    <col min="10282" max="10282" width="7.5703125" style="12" customWidth="1"/>
    <col min="10283" max="10283" width="6" style="12" customWidth="1"/>
    <col min="10284" max="10284" width="4.85546875" style="12" customWidth="1"/>
    <col min="10285" max="10285" width="4.85546875" style="12" bestFit="1" customWidth="1"/>
    <col min="10286" max="10286" width="5.28515625" style="12" bestFit="1" customWidth="1"/>
    <col min="10287" max="10287" width="5.28515625" style="12" customWidth="1"/>
    <col min="10288" max="10289" width="9.140625" style="12"/>
    <col min="10290" max="10290" width="6.5703125" style="12" customWidth="1"/>
    <col min="10291" max="10291" width="4.42578125" style="12" bestFit="1" customWidth="1"/>
    <col min="10292" max="10293" width="3.28515625" style="12" bestFit="1" customWidth="1"/>
    <col min="10294" max="10294" width="4.85546875" style="12" customWidth="1"/>
    <col min="10295" max="10295" width="6.5703125" style="12" customWidth="1"/>
    <col min="10296" max="10296" width="5.85546875" style="12" customWidth="1"/>
    <col min="10297" max="10297" width="7.5703125" style="12" customWidth="1"/>
    <col min="10298" max="10298" width="6" style="12" customWidth="1"/>
    <col min="10299" max="10299" width="4.85546875" style="12" customWidth="1"/>
    <col min="10300" max="10300" width="4.85546875" style="12" bestFit="1" customWidth="1"/>
    <col min="10301" max="10301" width="5.28515625" style="12" bestFit="1" customWidth="1"/>
    <col min="10302" max="10302" width="5.28515625" style="12" customWidth="1"/>
    <col min="10303" max="10304" width="9.140625" style="12"/>
    <col min="10305" max="10305" width="6.5703125" style="12" customWidth="1"/>
    <col min="10306" max="10306" width="4.42578125" style="12" bestFit="1" customWidth="1"/>
    <col min="10307" max="10308" width="3.28515625" style="12" bestFit="1" customWidth="1"/>
    <col min="10309" max="10309" width="4.85546875" style="12" customWidth="1"/>
    <col min="10310" max="10310" width="6.5703125" style="12" customWidth="1"/>
    <col min="10311" max="10311" width="5.85546875" style="12" customWidth="1"/>
    <col min="10312" max="10312" width="7.5703125" style="12" customWidth="1"/>
    <col min="10313" max="10313" width="6" style="12" customWidth="1"/>
    <col min="10314" max="10314" width="4.85546875" style="12" customWidth="1"/>
    <col min="10315" max="10315" width="4.85546875" style="12" bestFit="1" customWidth="1"/>
    <col min="10316" max="10316" width="5.28515625" style="12" bestFit="1" customWidth="1"/>
    <col min="10317" max="10317" width="5.28515625" style="12" customWidth="1"/>
    <col min="10318" max="10389" width="9.140625" style="12"/>
    <col min="10390" max="10390" width="6.5703125" style="12" customWidth="1"/>
    <col min="10391" max="10391" width="4.42578125" style="12" bestFit="1" customWidth="1"/>
    <col min="10392" max="10393" width="3.28515625" style="12" bestFit="1" customWidth="1"/>
    <col min="10394" max="10394" width="4.85546875" style="12" customWidth="1"/>
    <col min="10395" max="10395" width="6.5703125" style="12" customWidth="1"/>
    <col min="10396" max="10396" width="5.85546875" style="12" customWidth="1"/>
    <col min="10397" max="10397" width="7.5703125" style="12" customWidth="1"/>
    <col min="10398" max="10398" width="6" style="12" customWidth="1"/>
    <col min="10399" max="10399" width="4.85546875" style="12" customWidth="1"/>
    <col min="10400" max="10400" width="4.85546875" style="12" bestFit="1" customWidth="1"/>
    <col min="10401" max="10401" width="5.28515625" style="12" bestFit="1" customWidth="1"/>
    <col min="10402" max="10402" width="6.28515625" style="12" customWidth="1"/>
    <col min="10403" max="10407" width="8.7109375" style="12" customWidth="1"/>
    <col min="10408" max="10408" width="6" style="12" customWidth="1"/>
    <col min="10409" max="10409" width="9.140625" style="12"/>
    <col min="10410" max="10410" width="24.140625" style="12" bestFit="1" customWidth="1"/>
    <col min="10411" max="10411" width="6.5703125" style="12" customWidth="1"/>
    <col min="10412" max="10412" width="4.42578125" style="12" bestFit="1" customWidth="1"/>
    <col min="10413" max="10414" width="3.28515625" style="12" bestFit="1" customWidth="1"/>
    <col min="10415" max="10415" width="4.85546875" style="12" customWidth="1"/>
    <col min="10416" max="10416" width="6.5703125" style="12" customWidth="1"/>
    <col min="10417" max="10417" width="5.85546875" style="12" customWidth="1"/>
    <col min="10418" max="10418" width="7.5703125" style="12" customWidth="1"/>
    <col min="10419" max="10419" width="6" style="12" customWidth="1"/>
    <col min="10420" max="10420" width="4.85546875" style="12" customWidth="1"/>
    <col min="10421" max="10421" width="4.85546875" style="12" bestFit="1" customWidth="1"/>
    <col min="10422" max="10422" width="5.28515625" style="12" bestFit="1" customWidth="1"/>
    <col min="10423" max="10423" width="5.28515625" style="12" customWidth="1"/>
    <col min="10424" max="10425" width="9.140625" style="12"/>
    <col min="10426" max="10426" width="6.5703125" style="12" customWidth="1"/>
    <col min="10427" max="10427" width="4.42578125" style="12" bestFit="1" customWidth="1"/>
    <col min="10428" max="10429" width="3.28515625" style="12" bestFit="1" customWidth="1"/>
    <col min="10430" max="10430" width="4.85546875" style="12" customWidth="1"/>
    <col min="10431" max="10431" width="6.5703125" style="12" customWidth="1"/>
    <col min="10432" max="10432" width="5.85546875" style="12" customWidth="1"/>
    <col min="10433" max="10433" width="7.5703125" style="12" customWidth="1"/>
    <col min="10434" max="10434" width="6" style="12" customWidth="1"/>
    <col min="10435" max="10435" width="4.85546875" style="12" customWidth="1"/>
    <col min="10436" max="10436" width="4.85546875" style="12" bestFit="1" customWidth="1"/>
    <col min="10437" max="10437" width="5.28515625" style="12" bestFit="1" customWidth="1"/>
    <col min="10438" max="10438" width="5.28515625" style="12" customWidth="1"/>
    <col min="10439" max="10440" width="9.140625" style="12"/>
    <col min="10441" max="10441" width="6.5703125" style="12" customWidth="1"/>
    <col min="10442" max="10442" width="4.42578125" style="12" bestFit="1" customWidth="1"/>
    <col min="10443" max="10444" width="3.28515625" style="12" bestFit="1" customWidth="1"/>
    <col min="10445" max="10445" width="4.85546875" style="12" customWidth="1"/>
    <col min="10446" max="10446" width="6.5703125" style="12" customWidth="1"/>
    <col min="10447" max="10447" width="5.85546875" style="12" customWidth="1"/>
    <col min="10448" max="10448" width="7.5703125" style="12" customWidth="1"/>
    <col min="10449" max="10449" width="6" style="12" customWidth="1"/>
    <col min="10450" max="10450" width="4.85546875" style="12" customWidth="1"/>
    <col min="10451" max="10451" width="4.85546875" style="12" bestFit="1" customWidth="1"/>
    <col min="10452" max="10452" width="5.28515625" style="12" bestFit="1" customWidth="1"/>
    <col min="10453" max="10453" width="5.28515625" style="12" customWidth="1"/>
    <col min="10454" max="10455" width="9.140625" style="12"/>
    <col min="10456" max="10456" width="6.5703125" style="12" customWidth="1"/>
    <col min="10457" max="10457" width="4.42578125" style="12" bestFit="1" customWidth="1"/>
    <col min="10458" max="10459" width="3.28515625" style="12" bestFit="1" customWidth="1"/>
    <col min="10460" max="10460" width="4.85546875" style="12" customWidth="1"/>
    <col min="10461" max="10461" width="6.5703125" style="12" customWidth="1"/>
    <col min="10462" max="10462" width="5.85546875" style="12" customWidth="1"/>
    <col min="10463" max="10463" width="7.5703125" style="12" customWidth="1"/>
    <col min="10464" max="10464" width="6" style="12" customWidth="1"/>
    <col min="10465" max="10465" width="4.85546875" style="12" customWidth="1"/>
    <col min="10466" max="10466" width="4.85546875" style="12" bestFit="1" customWidth="1"/>
    <col min="10467" max="10467" width="5.28515625" style="12" bestFit="1" customWidth="1"/>
    <col min="10468" max="10468" width="5.28515625" style="12" customWidth="1"/>
    <col min="10469" max="10470" width="9.140625" style="12"/>
    <col min="10471" max="10471" width="6.5703125" style="12" customWidth="1"/>
    <col min="10472" max="10472" width="4.42578125" style="12" bestFit="1" customWidth="1"/>
    <col min="10473" max="10474" width="3.28515625" style="12" bestFit="1" customWidth="1"/>
    <col min="10475" max="10475" width="4.85546875" style="12" customWidth="1"/>
    <col min="10476" max="10476" width="6.5703125" style="12" customWidth="1"/>
    <col min="10477" max="10477" width="5.85546875" style="12" customWidth="1"/>
    <col min="10478" max="10478" width="7.5703125" style="12" customWidth="1"/>
    <col min="10479" max="10479" width="6" style="12" customWidth="1"/>
    <col min="10480" max="10480" width="4.85546875" style="12" customWidth="1"/>
    <col min="10481" max="10481" width="4.85546875" style="12" bestFit="1" customWidth="1"/>
    <col min="10482" max="10482" width="5.28515625" style="12" bestFit="1" customWidth="1"/>
    <col min="10483" max="10483" width="5.28515625" style="12" customWidth="1"/>
    <col min="10484" max="10485" width="9.140625" style="12"/>
    <col min="10486" max="10486" width="6.5703125" style="12" customWidth="1"/>
    <col min="10487" max="10487" width="4.42578125" style="12" bestFit="1" customWidth="1"/>
    <col min="10488" max="10489" width="3.28515625" style="12" bestFit="1" customWidth="1"/>
    <col min="10490" max="10490" width="4.85546875" style="12" customWidth="1"/>
    <col min="10491" max="10491" width="6.5703125" style="12" customWidth="1"/>
    <col min="10492" max="10492" width="5.85546875" style="12" customWidth="1"/>
    <col min="10493" max="10493" width="7.5703125" style="12" customWidth="1"/>
    <col min="10494" max="10494" width="6" style="12" customWidth="1"/>
    <col min="10495" max="10495" width="4.85546875" style="12" customWidth="1"/>
    <col min="10496" max="10496" width="4.85546875" style="12" bestFit="1" customWidth="1"/>
    <col min="10497" max="10497" width="5.28515625" style="12" bestFit="1" customWidth="1"/>
    <col min="10498" max="10498" width="5.28515625" style="12" customWidth="1"/>
    <col min="10499" max="10500" width="9.140625" style="12"/>
    <col min="10501" max="10501" width="6.5703125" style="12" customWidth="1"/>
    <col min="10502" max="10502" width="4.42578125" style="12" bestFit="1" customWidth="1"/>
    <col min="10503" max="10504" width="3.28515625" style="12" bestFit="1" customWidth="1"/>
    <col min="10505" max="10505" width="4.85546875" style="12" customWidth="1"/>
    <col min="10506" max="10506" width="6.5703125" style="12" customWidth="1"/>
    <col min="10507" max="10507" width="5.85546875" style="12" customWidth="1"/>
    <col min="10508" max="10508" width="7.5703125" style="12" customWidth="1"/>
    <col min="10509" max="10509" width="6" style="12" customWidth="1"/>
    <col min="10510" max="10510" width="4.85546875" style="12" customWidth="1"/>
    <col min="10511" max="10511" width="4.85546875" style="12" bestFit="1" customWidth="1"/>
    <col min="10512" max="10512" width="5.28515625" style="12" bestFit="1" customWidth="1"/>
    <col min="10513" max="10513" width="5.28515625" style="12" customWidth="1"/>
    <col min="10514" max="10515" width="9.140625" style="12"/>
    <col min="10516" max="10516" width="6.5703125" style="12" customWidth="1"/>
    <col min="10517" max="10517" width="4.42578125" style="12" bestFit="1" customWidth="1"/>
    <col min="10518" max="10519" width="3.28515625" style="12" bestFit="1" customWidth="1"/>
    <col min="10520" max="10520" width="4.85546875" style="12" customWidth="1"/>
    <col min="10521" max="10521" width="6.5703125" style="12" customWidth="1"/>
    <col min="10522" max="10522" width="5.85546875" style="12" customWidth="1"/>
    <col min="10523" max="10523" width="7.5703125" style="12" customWidth="1"/>
    <col min="10524" max="10524" width="6" style="12" customWidth="1"/>
    <col min="10525" max="10525" width="4.85546875" style="12" customWidth="1"/>
    <col min="10526" max="10526" width="4.85546875" style="12" bestFit="1" customWidth="1"/>
    <col min="10527" max="10527" width="5.28515625" style="12" bestFit="1" customWidth="1"/>
    <col min="10528" max="10528" width="5.28515625" style="12" customWidth="1"/>
    <col min="10529" max="10530" width="9.140625" style="12"/>
    <col min="10531" max="10531" width="6.5703125" style="12" customWidth="1"/>
    <col min="10532" max="10532" width="4.42578125" style="12" bestFit="1" customWidth="1"/>
    <col min="10533" max="10534" width="3.28515625" style="12" bestFit="1" customWidth="1"/>
    <col min="10535" max="10535" width="4.85546875" style="12" customWidth="1"/>
    <col min="10536" max="10536" width="6.5703125" style="12" customWidth="1"/>
    <col min="10537" max="10537" width="5.85546875" style="12" customWidth="1"/>
    <col min="10538" max="10538" width="7.5703125" style="12" customWidth="1"/>
    <col min="10539" max="10539" width="6" style="12" customWidth="1"/>
    <col min="10540" max="10540" width="4.85546875" style="12" customWidth="1"/>
    <col min="10541" max="10541" width="4.85546875" style="12" bestFit="1" customWidth="1"/>
    <col min="10542" max="10542" width="5.28515625" style="12" bestFit="1" customWidth="1"/>
    <col min="10543" max="10543" width="5.28515625" style="12" customWidth="1"/>
    <col min="10544" max="10545" width="9.140625" style="12"/>
    <col min="10546" max="10546" width="6.5703125" style="12" customWidth="1"/>
    <col min="10547" max="10547" width="4.42578125" style="12" bestFit="1" customWidth="1"/>
    <col min="10548" max="10549" width="3.28515625" style="12" bestFit="1" customWidth="1"/>
    <col min="10550" max="10550" width="4.85546875" style="12" customWidth="1"/>
    <col min="10551" max="10551" width="6.5703125" style="12" customWidth="1"/>
    <col min="10552" max="10552" width="5.85546875" style="12" customWidth="1"/>
    <col min="10553" max="10553" width="7.5703125" style="12" customWidth="1"/>
    <col min="10554" max="10554" width="6" style="12" customWidth="1"/>
    <col min="10555" max="10555" width="4.85546875" style="12" customWidth="1"/>
    <col min="10556" max="10556" width="4.85546875" style="12" bestFit="1" customWidth="1"/>
    <col min="10557" max="10557" width="5.28515625" style="12" bestFit="1" customWidth="1"/>
    <col min="10558" max="10558" width="5.28515625" style="12" customWidth="1"/>
    <col min="10559" max="10560" width="9.140625" style="12"/>
    <col min="10561" max="10561" width="6.5703125" style="12" customWidth="1"/>
    <col min="10562" max="10562" width="4.42578125" style="12" bestFit="1" customWidth="1"/>
    <col min="10563" max="10564" width="3.28515625" style="12" bestFit="1" customWidth="1"/>
    <col min="10565" max="10565" width="4.85546875" style="12" customWidth="1"/>
    <col min="10566" max="10566" width="6.5703125" style="12" customWidth="1"/>
    <col min="10567" max="10567" width="5.85546875" style="12" customWidth="1"/>
    <col min="10568" max="10568" width="7.5703125" style="12" customWidth="1"/>
    <col min="10569" max="10569" width="6" style="12" customWidth="1"/>
    <col min="10570" max="10570" width="4.85546875" style="12" customWidth="1"/>
    <col min="10571" max="10571" width="4.85546875" style="12" bestFit="1" customWidth="1"/>
    <col min="10572" max="10572" width="5.28515625" style="12" bestFit="1" customWidth="1"/>
    <col min="10573" max="10573" width="5.28515625" style="12" customWidth="1"/>
    <col min="10574" max="10645" width="9.140625" style="12"/>
    <col min="10646" max="10646" width="6.5703125" style="12" customWidth="1"/>
    <col min="10647" max="10647" width="4.42578125" style="12" bestFit="1" customWidth="1"/>
    <col min="10648" max="10649" width="3.28515625" style="12" bestFit="1" customWidth="1"/>
    <col min="10650" max="10650" width="4.85546875" style="12" customWidth="1"/>
    <col min="10651" max="10651" width="6.5703125" style="12" customWidth="1"/>
    <col min="10652" max="10652" width="5.85546875" style="12" customWidth="1"/>
    <col min="10653" max="10653" width="7.5703125" style="12" customWidth="1"/>
    <col min="10654" max="10654" width="6" style="12" customWidth="1"/>
    <col min="10655" max="10655" width="4.85546875" style="12" customWidth="1"/>
    <col min="10656" max="10656" width="4.85546875" style="12" bestFit="1" customWidth="1"/>
    <col min="10657" max="10657" width="5.28515625" style="12" bestFit="1" customWidth="1"/>
    <col min="10658" max="10658" width="6.28515625" style="12" customWidth="1"/>
    <col min="10659" max="10663" width="8.7109375" style="12" customWidth="1"/>
    <col min="10664" max="10664" width="6" style="12" customWidth="1"/>
    <col min="10665" max="10665" width="9.140625" style="12"/>
    <col min="10666" max="10666" width="24.140625" style="12" bestFit="1" customWidth="1"/>
    <col min="10667" max="10667" width="6.5703125" style="12" customWidth="1"/>
    <col min="10668" max="10668" width="4.42578125" style="12" bestFit="1" customWidth="1"/>
    <col min="10669" max="10670" width="3.28515625" style="12" bestFit="1" customWidth="1"/>
    <col min="10671" max="10671" width="4.85546875" style="12" customWidth="1"/>
    <col min="10672" max="10672" width="6.5703125" style="12" customWidth="1"/>
    <col min="10673" max="10673" width="5.85546875" style="12" customWidth="1"/>
    <col min="10674" max="10674" width="7.5703125" style="12" customWidth="1"/>
    <col min="10675" max="10675" width="6" style="12" customWidth="1"/>
    <col min="10676" max="10676" width="4.85546875" style="12" customWidth="1"/>
    <col min="10677" max="10677" width="4.85546875" style="12" bestFit="1" customWidth="1"/>
    <col min="10678" max="10678" width="5.28515625" style="12" bestFit="1" customWidth="1"/>
    <col min="10679" max="10679" width="5.28515625" style="12" customWidth="1"/>
    <col min="10680" max="10681" width="9.140625" style="12"/>
    <col min="10682" max="10682" width="6.5703125" style="12" customWidth="1"/>
    <col min="10683" max="10683" width="4.42578125" style="12" bestFit="1" customWidth="1"/>
    <col min="10684" max="10685" width="3.28515625" style="12" bestFit="1" customWidth="1"/>
    <col min="10686" max="10686" width="4.85546875" style="12" customWidth="1"/>
    <col min="10687" max="10687" width="6.5703125" style="12" customWidth="1"/>
    <col min="10688" max="10688" width="5.85546875" style="12" customWidth="1"/>
    <col min="10689" max="10689" width="7.5703125" style="12" customWidth="1"/>
    <col min="10690" max="10690" width="6" style="12" customWidth="1"/>
    <col min="10691" max="10691" width="4.85546875" style="12" customWidth="1"/>
    <col min="10692" max="10692" width="4.85546875" style="12" bestFit="1" customWidth="1"/>
    <col min="10693" max="10693" width="5.28515625" style="12" bestFit="1" customWidth="1"/>
    <col min="10694" max="10694" width="5.28515625" style="12" customWidth="1"/>
    <col min="10695" max="10696" width="9.140625" style="12"/>
    <col min="10697" max="10697" width="6.5703125" style="12" customWidth="1"/>
    <col min="10698" max="10698" width="4.42578125" style="12" bestFit="1" customWidth="1"/>
    <col min="10699" max="10700" width="3.28515625" style="12" bestFit="1" customWidth="1"/>
    <col min="10701" max="10701" width="4.85546875" style="12" customWidth="1"/>
    <col min="10702" max="10702" width="6.5703125" style="12" customWidth="1"/>
    <col min="10703" max="10703" width="5.85546875" style="12" customWidth="1"/>
    <col min="10704" max="10704" width="7.5703125" style="12" customWidth="1"/>
    <col min="10705" max="10705" width="6" style="12" customWidth="1"/>
    <col min="10706" max="10706" width="4.85546875" style="12" customWidth="1"/>
    <col min="10707" max="10707" width="4.85546875" style="12" bestFit="1" customWidth="1"/>
    <col min="10708" max="10708" width="5.28515625" style="12" bestFit="1" customWidth="1"/>
    <col min="10709" max="10709" width="5.28515625" style="12" customWidth="1"/>
    <col min="10710" max="10711" width="9.140625" style="12"/>
    <col min="10712" max="10712" width="6.5703125" style="12" customWidth="1"/>
    <col min="10713" max="10713" width="4.42578125" style="12" bestFit="1" customWidth="1"/>
    <col min="10714" max="10715" width="3.28515625" style="12" bestFit="1" customWidth="1"/>
    <col min="10716" max="10716" width="4.85546875" style="12" customWidth="1"/>
    <col min="10717" max="10717" width="6.5703125" style="12" customWidth="1"/>
    <col min="10718" max="10718" width="5.85546875" style="12" customWidth="1"/>
    <col min="10719" max="10719" width="7.5703125" style="12" customWidth="1"/>
    <col min="10720" max="10720" width="6" style="12" customWidth="1"/>
    <col min="10721" max="10721" width="4.85546875" style="12" customWidth="1"/>
    <col min="10722" max="10722" width="4.85546875" style="12" bestFit="1" customWidth="1"/>
    <col min="10723" max="10723" width="5.28515625" style="12" bestFit="1" customWidth="1"/>
    <col min="10724" max="10724" width="5.28515625" style="12" customWidth="1"/>
    <col min="10725" max="10726" width="9.140625" style="12"/>
    <col min="10727" max="10727" width="6.5703125" style="12" customWidth="1"/>
    <col min="10728" max="10728" width="4.42578125" style="12" bestFit="1" customWidth="1"/>
    <col min="10729" max="10730" width="3.28515625" style="12" bestFit="1" customWidth="1"/>
    <col min="10731" max="10731" width="4.85546875" style="12" customWidth="1"/>
    <col min="10732" max="10732" width="6.5703125" style="12" customWidth="1"/>
    <col min="10733" max="10733" width="5.85546875" style="12" customWidth="1"/>
    <col min="10734" max="10734" width="7.5703125" style="12" customWidth="1"/>
    <col min="10735" max="10735" width="6" style="12" customWidth="1"/>
    <col min="10736" max="10736" width="4.85546875" style="12" customWidth="1"/>
    <col min="10737" max="10737" width="4.85546875" style="12" bestFit="1" customWidth="1"/>
    <col min="10738" max="10738" width="5.28515625" style="12" bestFit="1" customWidth="1"/>
    <col min="10739" max="10739" width="5.28515625" style="12" customWidth="1"/>
    <col min="10740" max="10741" width="9.140625" style="12"/>
    <col min="10742" max="10742" width="6.5703125" style="12" customWidth="1"/>
    <col min="10743" max="10743" width="4.42578125" style="12" bestFit="1" customWidth="1"/>
    <col min="10744" max="10745" width="3.28515625" style="12" bestFit="1" customWidth="1"/>
    <col min="10746" max="10746" width="4.85546875" style="12" customWidth="1"/>
    <col min="10747" max="10747" width="6.5703125" style="12" customWidth="1"/>
    <col min="10748" max="10748" width="5.85546875" style="12" customWidth="1"/>
    <col min="10749" max="10749" width="7.5703125" style="12" customWidth="1"/>
    <col min="10750" max="10750" width="6" style="12" customWidth="1"/>
    <col min="10751" max="10751" width="4.85546875" style="12" customWidth="1"/>
    <col min="10752" max="10752" width="4.85546875" style="12" bestFit="1" customWidth="1"/>
    <col min="10753" max="10753" width="5.28515625" style="12" bestFit="1" customWidth="1"/>
    <col min="10754" max="10754" width="5.28515625" style="12" customWidth="1"/>
    <col min="10755" max="10756" width="9.140625" style="12"/>
    <col min="10757" max="10757" width="6.5703125" style="12" customWidth="1"/>
    <col min="10758" max="10758" width="4.42578125" style="12" bestFit="1" customWidth="1"/>
    <col min="10759" max="10760" width="3.28515625" style="12" bestFit="1" customWidth="1"/>
    <col min="10761" max="10761" width="4.85546875" style="12" customWidth="1"/>
    <col min="10762" max="10762" width="6.5703125" style="12" customWidth="1"/>
    <col min="10763" max="10763" width="5.85546875" style="12" customWidth="1"/>
    <col min="10764" max="10764" width="7.5703125" style="12" customWidth="1"/>
    <col min="10765" max="10765" width="6" style="12" customWidth="1"/>
    <col min="10766" max="10766" width="4.85546875" style="12" customWidth="1"/>
    <col min="10767" max="10767" width="4.85546875" style="12" bestFit="1" customWidth="1"/>
    <col min="10768" max="10768" width="5.28515625" style="12" bestFit="1" customWidth="1"/>
    <col min="10769" max="10769" width="5.28515625" style="12" customWidth="1"/>
    <col min="10770" max="10771" width="9.140625" style="12"/>
    <col min="10772" max="10772" width="6.5703125" style="12" customWidth="1"/>
    <col min="10773" max="10773" width="4.42578125" style="12" bestFit="1" customWidth="1"/>
    <col min="10774" max="10775" width="3.28515625" style="12" bestFit="1" customWidth="1"/>
    <col min="10776" max="10776" width="4.85546875" style="12" customWidth="1"/>
    <col min="10777" max="10777" width="6.5703125" style="12" customWidth="1"/>
    <col min="10778" max="10778" width="5.85546875" style="12" customWidth="1"/>
    <col min="10779" max="10779" width="7.5703125" style="12" customWidth="1"/>
    <col min="10780" max="10780" width="6" style="12" customWidth="1"/>
    <col min="10781" max="10781" width="4.85546875" style="12" customWidth="1"/>
    <col min="10782" max="10782" width="4.85546875" style="12" bestFit="1" customWidth="1"/>
    <col min="10783" max="10783" width="5.28515625" style="12" bestFit="1" customWidth="1"/>
    <col min="10784" max="10784" width="5.28515625" style="12" customWidth="1"/>
    <col min="10785" max="10786" width="9.140625" style="12"/>
    <col min="10787" max="10787" width="6.5703125" style="12" customWidth="1"/>
    <col min="10788" max="10788" width="4.42578125" style="12" bestFit="1" customWidth="1"/>
    <col min="10789" max="10790" width="3.28515625" style="12" bestFit="1" customWidth="1"/>
    <col min="10791" max="10791" width="4.85546875" style="12" customWidth="1"/>
    <col min="10792" max="10792" width="6.5703125" style="12" customWidth="1"/>
    <col min="10793" max="10793" width="5.85546875" style="12" customWidth="1"/>
    <col min="10794" max="10794" width="7.5703125" style="12" customWidth="1"/>
    <col min="10795" max="10795" width="6" style="12" customWidth="1"/>
    <col min="10796" max="10796" width="4.85546875" style="12" customWidth="1"/>
    <col min="10797" max="10797" width="4.85546875" style="12" bestFit="1" customWidth="1"/>
    <col min="10798" max="10798" width="5.28515625" style="12" bestFit="1" customWidth="1"/>
    <col min="10799" max="10799" width="5.28515625" style="12" customWidth="1"/>
    <col min="10800" max="10801" width="9.140625" style="12"/>
    <col min="10802" max="10802" width="6.5703125" style="12" customWidth="1"/>
    <col min="10803" max="10803" width="4.42578125" style="12" bestFit="1" customWidth="1"/>
    <col min="10804" max="10805" width="3.28515625" style="12" bestFit="1" customWidth="1"/>
    <col min="10806" max="10806" width="4.85546875" style="12" customWidth="1"/>
    <col min="10807" max="10807" width="6.5703125" style="12" customWidth="1"/>
    <col min="10808" max="10808" width="5.85546875" style="12" customWidth="1"/>
    <col min="10809" max="10809" width="7.5703125" style="12" customWidth="1"/>
    <col min="10810" max="10810" width="6" style="12" customWidth="1"/>
    <col min="10811" max="10811" width="4.85546875" style="12" customWidth="1"/>
    <col min="10812" max="10812" width="4.85546875" style="12" bestFit="1" customWidth="1"/>
    <col min="10813" max="10813" width="5.28515625" style="12" bestFit="1" customWidth="1"/>
    <col min="10814" max="10814" width="5.28515625" style="12" customWidth="1"/>
    <col min="10815" max="10816" width="9.140625" style="12"/>
    <col min="10817" max="10817" width="6.5703125" style="12" customWidth="1"/>
    <col min="10818" max="10818" width="4.42578125" style="12" bestFit="1" customWidth="1"/>
    <col min="10819" max="10820" width="3.28515625" style="12" bestFit="1" customWidth="1"/>
    <col min="10821" max="10821" width="4.85546875" style="12" customWidth="1"/>
    <col min="10822" max="10822" width="6.5703125" style="12" customWidth="1"/>
    <col min="10823" max="10823" width="5.85546875" style="12" customWidth="1"/>
    <col min="10824" max="10824" width="7.5703125" style="12" customWidth="1"/>
    <col min="10825" max="10825" width="6" style="12" customWidth="1"/>
    <col min="10826" max="10826" width="4.85546875" style="12" customWidth="1"/>
    <col min="10827" max="10827" width="4.85546875" style="12" bestFit="1" customWidth="1"/>
    <col min="10828" max="10828" width="5.28515625" style="12" bestFit="1" customWidth="1"/>
    <col min="10829" max="10829" width="5.28515625" style="12" customWidth="1"/>
    <col min="10830" max="10901" width="9.140625" style="12"/>
    <col min="10902" max="10902" width="6.5703125" style="12" customWidth="1"/>
    <col min="10903" max="10903" width="4.42578125" style="12" bestFit="1" customWidth="1"/>
    <col min="10904" max="10905" width="3.28515625" style="12" bestFit="1" customWidth="1"/>
    <col min="10906" max="10906" width="4.85546875" style="12" customWidth="1"/>
    <col min="10907" max="10907" width="6.5703125" style="12" customWidth="1"/>
    <col min="10908" max="10908" width="5.85546875" style="12" customWidth="1"/>
    <col min="10909" max="10909" width="7.5703125" style="12" customWidth="1"/>
    <col min="10910" max="10910" width="6" style="12" customWidth="1"/>
    <col min="10911" max="10911" width="4.85546875" style="12" customWidth="1"/>
    <col min="10912" max="10912" width="4.85546875" style="12" bestFit="1" customWidth="1"/>
    <col min="10913" max="10913" width="5.28515625" style="12" bestFit="1" customWidth="1"/>
    <col min="10914" max="10914" width="6.28515625" style="12" customWidth="1"/>
    <col min="10915" max="10919" width="8.7109375" style="12" customWidth="1"/>
    <col min="10920" max="10920" width="6" style="12" customWidth="1"/>
    <col min="10921" max="10921" width="9.140625" style="12"/>
    <col min="10922" max="10922" width="24.140625" style="12" bestFit="1" customWidth="1"/>
    <col min="10923" max="10923" width="6.5703125" style="12" customWidth="1"/>
    <col min="10924" max="10924" width="4.42578125" style="12" bestFit="1" customWidth="1"/>
    <col min="10925" max="10926" width="3.28515625" style="12" bestFit="1" customWidth="1"/>
    <col min="10927" max="10927" width="4.85546875" style="12" customWidth="1"/>
    <col min="10928" max="10928" width="6.5703125" style="12" customWidth="1"/>
    <col min="10929" max="10929" width="5.85546875" style="12" customWidth="1"/>
    <col min="10930" max="10930" width="7.5703125" style="12" customWidth="1"/>
    <col min="10931" max="10931" width="6" style="12" customWidth="1"/>
    <col min="10932" max="10932" width="4.85546875" style="12" customWidth="1"/>
    <col min="10933" max="10933" width="4.85546875" style="12" bestFit="1" customWidth="1"/>
    <col min="10934" max="10934" width="5.28515625" style="12" bestFit="1" customWidth="1"/>
    <col min="10935" max="10935" width="5.28515625" style="12" customWidth="1"/>
    <col min="10936" max="10937" width="9.140625" style="12"/>
    <col min="10938" max="10938" width="6.5703125" style="12" customWidth="1"/>
    <col min="10939" max="10939" width="4.42578125" style="12" bestFit="1" customWidth="1"/>
    <col min="10940" max="10941" width="3.28515625" style="12" bestFit="1" customWidth="1"/>
    <col min="10942" max="10942" width="4.85546875" style="12" customWidth="1"/>
    <col min="10943" max="10943" width="6.5703125" style="12" customWidth="1"/>
    <col min="10944" max="10944" width="5.85546875" style="12" customWidth="1"/>
    <col min="10945" max="10945" width="7.5703125" style="12" customWidth="1"/>
    <col min="10946" max="10946" width="6" style="12" customWidth="1"/>
    <col min="10947" max="10947" width="4.85546875" style="12" customWidth="1"/>
    <col min="10948" max="10948" width="4.85546875" style="12" bestFit="1" customWidth="1"/>
    <col min="10949" max="10949" width="5.28515625" style="12" bestFit="1" customWidth="1"/>
    <col min="10950" max="10950" width="5.28515625" style="12" customWidth="1"/>
    <col min="10951" max="10952" width="9.140625" style="12"/>
    <col min="10953" max="10953" width="6.5703125" style="12" customWidth="1"/>
    <col min="10954" max="10954" width="4.42578125" style="12" bestFit="1" customWidth="1"/>
    <col min="10955" max="10956" width="3.28515625" style="12" bestFit="1" customWidth="1"/>
    <col min="10957" max="10957" width="4.85546875" style="12" customWidth="1"/>
    <col min="10958" max="10958" width="6.5703125" style="12" customWidth="1"/>
    <col min="10959" max="10959" width="5.85546875" style="12" customWidth="1"/>
    <col min="10960" max="10960" width="7.5703125" style="12" customWidth="1"/>
    <col min="10961" max="10961" width="6" style="12" customWidth="1"/>
    <col min="10962" max="10962" width="4.85546875" style="12" customWidth="1"/>
    <col min="10963" max="10963" width="4.85546875" style="12" bestFit="1" customWidth="1"/>
    <col min="10964" max="10964" width="5.28515625" style="12" bestFit="1" customWidth="1"/>
    <col min="10965" max="10965" width="5.28515625" style="12" customWidth="1"/>
    <col min="10966" max="10967" width="9.140625" style="12"/>
    <col min="10968" max="10968" width="6.5703125" style="12" customWidth="1"/>
    <col min="10969" max="10969" width="4.42578125" style="12" bestFit="1" customWidth="1"/>
    <col min="10970" max="10971" width="3.28515625" style="12" bestFit="1" customWidth="1"/>
    <col min="10972" max="10972" width="4.85546875" style="12" customWidth="1"/>
    <col min="10973" max="10973" width="6.5703125" style="12" customWidth="1"/>
    <col min="10974" max="10974" width="5.85546875" style="12" customWidth="1"/>
    <col min="10975" max="10975" width="7.5703125" style="12" customWidth="1"/>
    <col min="10976" max="10976" width="6" style="12" customWidth="1"/>
    <col min="10977" max="10977" width="4.85546875" style="12" customWidth="1"/>
    <col min="10978" max="10978" width="4.85546875" style="12" bestFit="1" customWidth="1"/>
    <col min="10979" max="10979" width="5.28515625" style="12" bestFit="1" customWidth="1"/>
    <col min="10980" max="10980" width="5.28515625" style="12" customWidth="1"/>
    <col min="10981" max="10982" width="9.140625" style="12"/>
    <col min="10983" max="10983" width="6.5703125" style="12" customWidth="1"/>
    <col min="10984" max="10984" width="4.42578125" style="12" bestFit="1" customWidth="1"/>
    <col min="10985" max="10986" width="3.28515625" style="12" bestFit="1" customWidth="1"/>
    <col min="10987" max="10987" width="4.85546875" style="12" customWidth="1"/>
    <col min="10988" max="10988" width="6.5703125" style="12" customWidth="1"/>
    <col min="10989" max="10989" width="5.85546875" style="12" customWidth="1"/>
    <col min="10990" max="10990" width="7.5703125" style="12" customWidth="1"/>
    <col min="10991" max="10991" width="6" style="12" customWidth="1"/>
    <col min="10992" max="10992" width="4.85546875" style="12" customWidth="1"/>
    <col min="10993" max="10993" width="4.85546875" style="12" bestFit="1" customWidth="1"/>
    <col min="10994" max="10994" width="5.28515625" style="12" bestFit="1" customWidth="1"/>
    <col min="10995" max="10995" width="5.28515625" style="12" customWidth="1"/>
    <col min="10996" max="10997" width="9.140625" style="12"/>
    <col min="10998" max="10998" width="6.5703125" style="12" customWidth="1"/>
    <col min="10999" max="10999" width="4.42578125" style="12" bestFit="1" customWidth="1"/>
    <col min="11000" max="11001" width="3.28515625" style="12" bestFit="1" customWidth="1"/>
    <col min="11002" max="11002" width="4.85546875" style="12" customWidth="1"/>
    <col min="11003" max="11003" width="6.5703125" style="12" customWidth="1"/>
    <col min="11004" max="11004" width="5.85546875" style="12" customWidth="1"/>
    <col min="11005" max="11005" width="7.5703125" style="12" customWidth="1"/>
    <col min="11006" max="11006" width="6" style="12" customWidth="1"/>
    <col min="11007" max="11007" width="4.85546875" style="12" customWidth="1"/>
    <col min="11008" max="11008" width="4.85546875" style="12" bestFit="1" customWidth="1"/>
    <col min="11009" max="11009" width="5.28515625" style="12" bestFit="1" customWidth="1"/>
    <col min="11010" max="11010" width="5.28515625" style="12" customWidth="1"/>
    <col min="11011" max="11012" width="9.140625" style="12"/>
    <col min="11013" max="11013" width="6.5703125" style="12" customWidth="1"/>
    <col min="11014" max="11014" width="4.42578125" style="12" bestFit="1" customWidth="1"/>
    <col min="11015" max="11016" width="3.28515625" style="12" bestFit="1" customWidth="1"/>
    <col min="11017" max="11017" width="4.85546875" style="12" customWidth="1"/>
    <col min="11018" max="11018" width="6.5703125" style="12" customWidth="1"/>
    <col min="11019" max="11019" width="5.85546875" style="12" customWidth="1"/>
    <col min="11020" max="11020" width="7.5703125" style="12" customWidth="1"/>
    <col min="11021" max="11021" width="6" style="12" customWidth="1"/>
    <col min="11022" max="11022" width="4.85546875" style="12" customWidth="1"/>
    <col min="11023" max="11023" width="4.85546875" style="12" bestFit="1" customWidth="1"/>
    <col min="11024" max="11024" width="5.28515625" style="12" bestFit="1" customWidth="1"/>
    <col min="11025" max="11025" width="5.28515625" style="12" customWidth="1"/>
    <col min="11026" max="11027" width="9.140625" style="12"/>
    <col min="11028" max="11028" width="6.5703125" style="12" customWidth="1"/>
    <col min="11029" max="11029" width="4.42578125" style="12" bestFit="1" customWidth="1"/>
    <col min="11030" max="11031" width="3.28515625" style="12" bestFit="1" customWidth="1"/>
    <col min="11032" max="11032" width="4.85546875" style="12" customWidth="1"/>
    <col min="11033" max="11033" width="6.5703125" style="12" customWidth="1"/>
    <col min="11034" max="11034" width="5.85546875" style="12" customWidth="1"/>
    <col min="11035" max="11035" width="7.5703125" style="12" customWidth="1"/>
    <col min="11036" max="11036" width="6" style="12" customWidth="1"/>
    <col min="11037" max="11037" width="4.85546875" style="12" customWidth="1"/>
    <col min="11038" max="11038" width="4.85546875" style="12" bestFit="1" customWidth="1"/>
    <col min="11039" max="11039" width="5.28515625" style="12" bestFit="1" customWidth="1"/>
    <col min="11040" max="11040" width="5.28515625" style="12" customWidth="1"/>
    <col min="11041" max="11042" width="9.140625" style="12"/>
    <col min="11043" max="11043" width="6.5703125" style="12" customWidth="1"/>
    <col min="11044" max="11044" width="4.42578125" style="12" bestFit="1" customWidth="1"/>
    <col min="11045" max="11046" width="3.28515625" style="12" bestFit="1" customWidth="1"/>
    <col min="11047" max="11047" width="4.85546875" style="12" customWidth="1"/>
    <col min="11048" max="11048" width="6.5703125" style="12" customWidth="1"/>
    <col min="11049" max="11049" width="5.85546875" style="12" customWidth="1"/>
    <col min="11050" max="11050" width="7.5703125" style="12" customWidth="1"/>
    <col min="11051" max="11051" width="6" style="12" customWidth="1"/>
    <col min="11052" max="11052" width="4.85546875" style="12" customWidth="1"/>
    <col min="11053" max="11053" width="4.85546875" style="12" bestFit="1" customWidth="1"/>
    <col min="11054" max="11054" width="5.28515625" style="12" bestFit="1" customWidth="1"/>
    <col min="11055" max="11055" width="5.28515625" style="12" customWidth="1"/>
    <col min="11056" max="11057" width="9.140625" style="12"/>
    <col min="11058" max="11058" width="6.5703125" style="12" customWidth="1"/>
    <col min="11059" max="11059" width="4.42578125" style="12" bestFit="1" customWidth="1"/>
    <col min="11060" max="11061" width="3.28515625" style="12" bestFit="1" customWidth="1"/>
    <col min="11062" max="11062" width="4.85546875" style="12" customWidth="1"/>
    <col min="11063" max="11063" width="6.5703125" style="12" customWidth="1"/>
    <col min="11064" max="11064" width="5.85546875" style="12" customWidth="1"/>
    <col min="11065" max="11065" width="7.5703125" style="12" customWidth="1"/>
    <col min="11066" max="11066" width="6" style="12" customWidth="1"/>
    <col min="11067" max="11067" width="4.85546875" style="12" customWidth="1"/>
    <col min="11068" max="11068" width="4.85546875" style="12" bestFit="1" customWidth="1"/>
    <col min="11069" max="11069" width="5.28515625" style="12" bestFit="1" customWidth="1"/>
    <col min="11070" max="11070" width="5.28515625" style="12" customWidth="1"/>
    <col min="11071" max="11072" width="9.140625" style="12"/>
    <col min="11073" max="11073" width="6.5703125" style="12" customWidth="1"/>
    <col min="11074" max="11074" width="4.42578125" style="12" bestFit="1" customWidth="1"/>
    <col min="11075" max="11076" width="3.28515625" style="12" bestFit="1" customWidth="1"/>
    <col min="11077" max="11077" width="4.85546875" style="12" customWidth="1"/>
    <col min="11078" max="11078" width="6.5703125" style="12" customWidth="1"/>
    <col min="11079" max="11079" width="5.85546875" style="12" customWidth="1"/>
    <col min="11080" max="11080" width="7.5703125" style="12" customWidth="1"/>
    <col min="11081" max="11081" width="6" style="12" customWidth="1"/>
    <col min="11082" max="11082" width="4.85546875" style="12" customWidth="1"/>
    <col min="11083" max="11083" width="4.85546875" style="12" bestFit="1" customWidth="1"/>
    <col min="11084" max="11084" width="5.28515625" style="12" bestFit="1" customWidth="1"/>
    <col min="11085" max="11085" width="5.28515625" style="12" customWidth="1"/>
    <col min="11086" max="11157" width="9.140625" style="12"/>
    <col min="11158" max="11158" width="6.5703125" style="12" customWidth="1"/>
    <col min="11159" max="11159" width="4.42578125" style="12" bestFit="1" customWidth="1"/>
    <col min="11160" max="11161" width="3.28515625" style="12" bestFit="1" customWidth="1"/>
    <col min="11162" max="11162" width="4.85546875" style="12" customWidth="1"/>
    <col min="11163" max="11163" width="6.5703125" style="12" customWidth="1"/>
    <col min="11164" max="11164" width="5.85546875" style="12" customWidth="1"/>
    <col min="11165" max="11165" width="7.5703125" style="12" customWidth="1"/>
    <col min="11166" max="11166" width="6" style="12" customWidth="1"/>
    <col min="11167" max="11167" width="4.85546875" style="12" customWidth="1"/>
    <col min="11168" max="11168" width="4.85546875" style="12" bestFit="1" customWidth="1"/>
    <col min="11169" max="11169" width="5.28515625" style="12" bestFit="1" customWidth="1"/>
    <col min="11170" max="11170" width="6.28515625" style="12" customWidth="1"/>
    <col min="11171" max="11175" width="8.7109375" style="12" customWidth="1"/>
    <col min="11176" max="11176" width="6" style="12" customWidth="1"/>
    <col min="11177" max="11177" width="9.140625" style="12"/>
    <col min="11178" max="11178" width="24.140625" style="12" bestFit="1" customWidth="1"/>
    <col min="11179" max="11179" width="6.5703125" style="12" customWidth="1"/>
    <col min="11180" max="11180" width="4.42578125" style="12" bestFit="1" customWidth="1"/>
    <col min="11181" max="11182" width="3.28515625" style="12" bestFit="1" customWidth="1"/>
    <col min="11183" max="11183" width="4.85546875" style="12" customWidth="1"/>
    <col min="11184" max="11184" width="6.5703125" style="12" customWidth="1"/>
    <col min="11185" max="11185" width="5.85546875" style="12" customWidth="1"/>
    <col min="11186" max="11186" width="7.5703125" style="12" customWidth="1"/>
    <col min="11187" max="11187" width="6" style="12" customWidth="1"/>
    <col min="11188" max="11188" width="4.85546875" style="12" customWidth="1"/>
    <col min="11189" max="11189" width="4.85546875" style="12" bestFit="1" customWidth="1"/>
    <col min="11190" max="11190" width="5.28515625" style="12" bestFit="1" customWidth="1"/>
    <col min="11191" max="11191" width="5.28515625" style="12" customWidth="1"/>
    <col min="11192" max="11193" width="9.140625" style="12"/>
    <col min="11194" max="11194" width="6.5703125" style="12" customWidth="1"/>
    <col min="11195" max="11195" width="4.42578125" style="12" bestFit="1" customWidth="1"/>
    <col min="11196" max="11197" width="3.28515625" style="12" bestFit="1" customWidth="1"/>
    <col min="11198" max="11198" width="4.85546875" style="12" customWidth="1"/>
    <col min="11199" max="11199" width="6.5703125" style="12" customWidth="1"/>
    <col min="11200" max="11200" width="5.85546875" style="12" customWidth="1"/>
    <col min="11201" max="11201" width="7.5703125" style="12" customWidth="1"/>
    <col min="11202" max="11202" width="6" style="12" customWidth="1"/>
    <col min="11203" max="11203" width="4.85546875" style="12" customWidth="1"/>
    <col min="11204" max="11204" width="4.85546875" style="12" bestFit="1" customWidth="1"/>
    <col min="11205" max="11205" width="5.28515625" style="12" bestFit="1" customWidth="1"/>
    <col min="11206" max="11206" width="5.28515625" style="12" customWidth="1"/>
    <col min="11207" max="11208" width="9.140625" style="12"/>
    <col min="11209" max="11209" width="6.5703125" style="12" customWidth="1"/>
    <col min="11210" max="11210" width="4.42578125" style="12" bestFit="1" customWidth="1"/>
    <col min="11211" max="11212" width="3.28515625" style="12" bestFit="1" customWidth="1"/>
    <col min="11213" max="11213" width="4.85546875" style="12" customWidth="1"/>
    <col min="11214" max="11214" width="6.5703125" style="12" customWidth="1"/>
    <col min="11215" max="11215" width="5.85546875" style="12" customWidth="1"/>
    <col min="11216" max="11216" width="7.5703125" style="12" customWidth="1"/>
    <col min="11217" max="11217" width="6" style="12" customWidth="1"/>
    <col min="11218" max="11218" width="4.85546875" style="12" customWidth="1"/>
    <col min="11219" max="11219" width="4.85546875" style="12" bestFit="1" customWidth="1"/>
    <col min="11220" max="11220" width="5.28515625" style="12" bestFit="1" customWidth="1"/>
    <col min="11221" max="11221" width="5.28515625" style="12" customWidth="1"/>
    <col min="11222" max="11223" width="9.140625" style="12"/>
    <col min="11224" max="11224" width="6.5703125" style="12" customWidth="1"/>
    <col min="11225" max="11225" width="4.42578125" style="12" bestFit="1" customWidth="1"/>
    <col min="11226" max="11227" width="3.28515625" style="12" bestFit="1" customWidth="1"/>
    <col min="11228" max="11228" width="4.85546875" style="12" customWidth="1"/>
    <col min="11229" max="11229" width="6.5703125" style="12" customWidth="1"/>
    <col min="11230" max="11230" width="5.85546875" style="12" customWidth="1"/>
    <col min="11231" max="11231" width="7.5703125" style="12" customWidth="1"/>
    <col min="11232" max="11232" width="6" style="12" customWidth="1"/>
    <col min="11233" max="11233" width="4.85546875" style="12" customWidth="1"/>
    <col min="11234" max="11234" width="4.85546875" style="12" bestFit="1" customWidth="1"/>
    <col min="11235" max="11235" width="5.28515625" style="12" bestFit="1" customWidth="1"/>
    <col min="11236" max="11236" width="5.28515625" style="12" customWidth="1"/>
    <col min="11237" max="11238" width="9.140625" style="12"/>
    <col min="11239" max="11239" width="6.5703125" style="12" customWidth="1"/>
    <col min="11240" max="11240" width="4.42578125" style="12" bestFit="1" customWidth="1"/>
    <col min="11241" max="11242" width="3.28515625" style="12" bestFit="1" customWidth="1"/>
    <col min="11243" max="11243" width="4.85546875" style="12" customWidth="1"/>
    <col min="11244" max="11244" width="6.5703125" style="12" customWidth="1"/>
    <col min="11245" max="11245" width="5.85546875" style="12" customWidth="1"/>
    <col min="11246" max="11246" width="7.5703125" style="12" customWidth="1"/>
    <col min="11247" max="11247" width="6" style="12" customWidth="1"/>
    <col min="11248" max="11248" width="4.85546875" style="12" customWidth="1"/>
    <col min="11249" max="11249" width="4.85546875" style="12" bestFit="1" customWidth="1"/>
    <col min="11250" max="11250" width="5.28515625" style="12" bestFit="1" customWidth="1"/>
    <col min="11251" max="11251" width="5.28515625" style="12" customWidth="1"/>
    <col min="11252" max="11253" width="9.140625" style="12"/>
    <col min="11254" max="11254" width="6.5703125" style="12" customWidth="1"/>
    <col min="11255" max="11255" width="4.42578125" style="12" bestFit="1" customWidth="1"/>
    <col min="11256" max="11257" width="3.28515625" style="12" bestFit="1" customWidth="1"/>
    <col min="11258" max="11258" width="4.85546875" style="12" customWidth="1"/>
    <col min="11259" max="11259" width="6.5703125" style="12" customWidth="1"/>
    <col min="11260" max="11260" width="5.85546875" style="12" customWidth="1"/>
    <col min="11261" max="11261" width="7.5703125" style="12" customWidth="1"/>
    <col min="11262" max="11262" width="6" style="12" customWidth="1"/>
    <col min="11263" max="11263" width="4.85546875" style="12" customWidth="1"/>
    <col min="11264" max="11264" width="4.85546875" style="12" bestFit="1" customWidth="1"/>
    <col min="11265" max="11265" width="5.28515625" style="12" bestFit="1" customWidth="1"/>
    <col min="11266" max="11266" width="5.28515625" style="12" customWidth="1"/>
    <col min="11267" max="11268" width="9.140625" style="12"/>
    <col min="11269" max="11269" width="6.5703125" style="12" customWidth="1"/>
    <col min="11270" max="11270" width="4.42578125" style="12" bestFit="1" customWidth="1"/>
    <col min="11271" max="11272" width="3.28515625" style="12" bestFit="1" customWidth="1"/>
    <col min="11273" max="11273" width="4.85546875" style="12" customWidth="1"/>
    <col min="11274" max="11274" width="6.5703125" style="12" customWidth="1"/>
    <col min="11275" max="11275" width="5.85546875" style="12" customWidth="1"/>
    <col min="11276" max="11276" width="7.5703125" style="12" customWidth="1"/>
    <col min="11277" max="11277" width="6" style="12" customWidth="1"/>
    <col min="11278" max="11278" width="4.85546875" style="12" customWidth="1"/>
    <col min="11279" max="11279" width="4.85546875" style="12" bestFit="1" customWidth="1"/>
    <col min="11280" max="11280" width="5.28515625" style="12" bestFit="1" customWidth="1"/>
    <col min="11281" max="11281" width="5.28515625" style="12" customWidth="1"/>
    <col min="11282" max="11283" width="9.140625" style="12"/>
    <col min="11284" max="11284" width="6.5703125" style="12" customWidth="1"/>
    <col min="11285" max="11285" width="4.42578125" style="12" bestFit="1" customWidth="1"/>
    <col min="11286" max="11287" width="3.28515625" style="12" bestFit="1" customWidth="1"/>
    <col min="11288" max="11288" width="4.85546875" style="12" customWidth="1"/>
    <col min="11289" max="11289" width="6.5703125" style="12" customWidth="1"/>
    <col min="11290" max="11290" width="5.85546875" style="12" customWidth="1"/>
    <col min="11291" max="11291" width="7.5703125" style="12" customWidth="1"/>
    <col min="11292" max="11292" width="6" style="12" customWidth="1"/>
    <col min="11293" max="11293" width="4.85546875" style="12" customWidth="1"/>
    <col min="11294" max="11294" width="4.85546875" style="12" bestFit="1" customWidth="1"/>
    <col min="11295" max="11295" width="5.28515625" style="12" bestFit="1" customWidth="1"/>
    <col min="11296" max="11296" width="5.28515625" style="12" customWidth="1"/>
    <col min="11297" max="11298" width="9.140625" style="12"/>
    <col min="11299" max="11299" width="6.5703125" style="12" customWidth="1"/>
    <col min="11300" max="11300" width="4.42578125" style="12" bestFit="1" customWidth="1"/>
    <col min="11301" max="11302" width="3.28515625" style="12" bestFit="1" customWidth="1"/>
    <col min="11303" max="11303" width="4.85546875" style="12" customWidth="1"/>
    <col min="11304" max="11304" width="6.5703125" style="12" customWidth="1"/>
    <col min="11305" max="11305" width="5.85546875" style="12" customWidth="1"/>
    <col min="11306" max="11306" width="7.5703125" style="12" customWidth="1"/>
    <col min="11307" max="11307" width="6" style="12" customWidth="1"/>
    <col min="11308" max="11308" width="4.85546875" style="12" customWidth="1"/>
    <col min="11309" max="11309" width="4.85546875" style="12" bestFit="1" customWidth="1"/>
    <col min="11310" max="11310" width="5.28515625" style="12" bestFit="1" customWidth="1"/>
    <col min="11311" max="11311" width="5.28515625" style="12" customWidth="1"/>
    <col min="11312" max="11313" width="9.140625" style="12"/>
    <col min="11314" max="11314" width="6.5703125" style="12" customWidth="1"/>
    <col min="11315" max="11315" width="4.42578125" style="12" bestFit="1" customWidth="1"/>
    <col min="11316" max="11317" width="3.28515625" style="12" bestFit="1" customWidth="1"/>
    <col min="11318" max="11318" width="4.85546875" style="12" customWidth="1"/>
    <col min="11319" max="11319" width="6.5703125" style="12" customWidth="1"/>
    <col min="11320" max="11320" width="5.85546875" style="12" customWidth="1"/>
    <col min="11321" max="11321" width="7.5703125" style="12" customWidth="1"/>
    <col min="11322" max="11322" width="6" style="12" customWidth="1"/>
    <col min="11323" max="11323" width="4.85546875" style="12" customWidth="1"/>
    <col min="11324" max="11324" width="4.85546875" style="12" bestFit="1" customWidth="1"/>
    <col min="11325" max="11325" width="5.28515625" style="12" bestFit="1" customWidth="1"/>
    <col min="11326" max="11326" width="5.28515625" style="12" customWidth="1"/>
    <col min="11327" max="11328" width="9.140625" style="12"/>
    <col min="11329" max="11329" width="6.5703125" style="12" customWidth="1"/>
    <col min="11330" max="11330" width="4.42578125" style="12" bestFit="1" customWidth="1"/>
    <col min="11331" max="11332" width="3.28515625" style="12" bestFit="1" customWidth="1"/>
    <col min="11333" max="11333" width="4.85546875" style="12" customWidth="1"/>
    <col min="11334" max="11334" width="6.5703125" style="12" customWidth="1"/>
    <col min="11335" max="11335" width="5.85546875" style="12" customWidth="1"/>
    <col min="11336" max="11336" width="7.5703125" style="12" customWidth="1"/>
    <col min="11337" max="11337" width="6" style="12" customWidth="1"/>
    <col min="11338" max="11338" width="4.85546875" style="12" customWidth="1"/>
    <col min="11339" max="11339" width="4.85546875" style="12" bestFit="1" customWidth="1"/>
    <col min="11340" max="11340" width="5.28515625" style="12" bestFit="1" customWidth="1"/>
    <col min="11341" max="11341" width="5.28515625" style="12" customWidth="1"/>
    <col min="11342" max="11413" width="9.140625" style="12"/>
    <col min="11414" max="11414" width="6.5703125" style="12" customWidth="1"/>
    <col min="11415" max="11415" width="4.42578125" style="12" bestFit="1" customWidth="1"/>
    <col min="11416" max="11417" width="3.28515625" style="12" bestFit="1" customWidth="1"/>
    <col min="11418" max="11418" width="4.85546875" style="12" customWidth="1"/>
    <col min="11419" max="11419" width="6.5703125" style="12" customWidth="1"/>
    <col min="11420" max="11420" width="5.85546875" style="12" customWidth="1"/>
    <col min="11421" max="11421" width="7.5703125" style="12" customWidth="1"/>
    <col min="11422" max="11422" width="6" style="12" customWidth="1"/>
    <col min="11423" max="11423" width="4.85546875" style="12" customWidth="1"/>
    <col min="11424" max="11424" width="4.85546875" style="12" bestFit="1" customWidth="1"/>
    <col min="11425" max="11425" width="5.28515625" style="12" bestFit="1" customWidth="1"/>
    <col min="11426" max="11426" width="6.28515625" style="12" customWidth="1"/>
    <col min="11427" max="11431" width="8.7109375" style="12" customWidth="1"/>
    <col min="11432" max="11432" width="6" style="12" customWidth="1"/>
    <col min="11433" max="11433" width="9.140625" style="12"/>
    <col min="11434" max="11434" width="24.140625" style="12" bestFit="1" customWidth="1"/>
    <col min="11435" max="11435" width="6.5703125" style="12" customWidth="1"/>
    <col min="11436" max="11436" width="4.42578125" style="12" bestFit="1" customWidth="1"/>
    <col min="11437" max="11438" width="3.28515625" style="12" bestFit="1" customWidth="1"/>
    <col min="11439" max="11439" width="4.85546875" style="12" customWidth="1"/>
    <col min="11440" max="11440" width="6.5703125" style="12" customWidth="1"/>
    <col min="11441" max="11441" width="5.85546875" style="12" customWidth="1"/>
    <col min="11442" max="11442" width="7.5703125" style="12" customWidth="1"/>
    <col min="11443" max="11443" width="6" style="12" customWidth="1"/>
    <col min="11444" max="11444" width="4.85546875" style="12" customWidth="1"/>
    <col min="11445" max="11445" width="4.85546875" style="12" bestFit="1" customWidth="1"/>
    <col min="11446" max="11446" width="5.28515625" style="12" bestFit="1" customWidth="1"/>
    <col min="11447" max="11447" width="5.28515625" style="12" customWidth="1"/>
    <col min="11448" max="11449" width="9.140625" style="12"/>
    <col min="11450" max="11450" width="6.5703125" style="12" customWidth="1"/>
    <col min="11451" max="11451" width="4.42578125" style="12" bestFit="1" customWidth="1"/>
    <col min="11452" max="11453" width="3.28515625" style="12" bestFit="1" customWidth="1"/>
    <col min="11454" max="11454" width="4.85546875" style="12" customWidth="1"/>
    <col min="11455" max="11455" width="6.5703125" style="12" customWidth="1"/>
    <col min="11456" max="11456" width="5.85546875" style="12" customWidth="1"/>
    <col min="11457" max="11457" width="7.5703125" style="12" customWidth="1"/>
    <col min="11458" max="11458" width="6" style="12" customWidth="1"/>
    <col min="11459" max="11459" width="4.85546875" style="12" customWidth="1"/>
    <col min="11460" max="11460" width="4.85546875" style="12" bestFit="1" customWidth="1"/>
    <col min="11461" max="11461" width="5.28515625" style="12" bestFit="1" customWidth="1"/>
    <col min="11462" max="11462" width="5.28515625" style="12" customWidth="1"/>
    <col min="11463" max="11464" width="9.140625" style="12"/>
    <col min="11465" max="11465" width="6.5703125" style="12" customWidth="1"/>
    <col min="11466" max="11466" width="4.42578125" style="12" bestFit="1" customWidth="1"/>
    <col min="11467" max="11468" width="3.28515625" style="12" bestFit="1" customWidth="1"/>
    <col min="11469" max="11469" width="4.85546875" style="12" customWidth="1"/>
    <col min="11470" max="11470" width="6.5703125" style="12" customWidth="1"/>
    <col min="11471" max="11471" width="5.85546875" style="12" customWidth="1"/>
    <col min="11472" max="11472" width="7.5703125" style="12" customWidth="1"/>
    <col min="11473" max="11473" width="6" style="12" customWidth="1"/>
    <col min="11474" max="11474" width="4.85546875" style="12" customWidth="1"/>
    <col min="11475" max="11475" width="4.85546875" style="12" bestFit="1" customWidth="1"/>
    <col min="11476" max="11476" width="5.28515625" style="12" bestFit="1" customWidth="1"/>
    <col min="11477" max="11477" width="5.28515625" style="12" customWidth="1"/>
    <col min="11478" max="11479" width="9.140625" style="12"/>
    <col min="11480" max="11480" width="6.5703125" style="12" customWidth="1"/>
    <col min="11481" max="11481" width="4.42578125" style="12" bestFit="1" customWidth="1"/>
    <col min="11482" max="11483" width="3.28515625" style="12" bestFit="1" customWidth="1"/>
    <col min="11484" max="11484" width="4.85546875" style="12" customWidth="1"/>
    <col min="11485" max="11485" width="6.5703125" style="12" customWidth="1"/>
    <col min="11486" max="11486" width="5.85546875" style="12" customWidth="1"/>
    <col min="11487" max="11487" width="7.5703125" style="12" customWidth="1"/>
    <col min="11488" max="11488" width="6" style="12" customWidth="1"/>
    <col min="11489" max="11489" width="4.85546875" style="12" customWidth="1"/>
    <col min="11490" max="11490" width="4.85546875" style="12" bestFit="1" customWidth="1"/>
    <col min="11491" max="11491" width="5.28515625" style="12" bestFit="1" customWidth="1"/>
    <col min="11492" max="11492" width="5.28515625" style="12" customWidth="1"/>
    <col min="11493" max="11494" width="9.140625" style="12"/>
    <col min="11495" max="11495" width="6.5703125" style="12" customWidth="1"/>
    <col min="11496" max="11496" width="4.42578125" style="12" bestFit="1" customWidth="1"/>
    <col min="11497" max="11498" width="3.28515625" style="12" bestFit="1" customWidth="1"/>
    <col min="11499" max="11499" width="4.85546875" style="12" customWidth="1"/>
    <col min="11500" max="11500" width="6.5703125" style="12" customWidth="1"/>
    <col min="11501" max="11501" width="5.85546875" style="12" customWidth="1"/>
    <col min="11502" max="11502" width="7.5703125" style="12" customWidth="1"/>
    <col min="11503" max="11503" width="6" style="12" customWidth="1"/>
    <col min="11504" max="11504" width="4.85546875" style="12" customWidth="1"/>
    <col min="11505" max="11505" width="4.85546875" style="12" bestFit="1" customWidth="1"/>
    <col min="11506" max="11506" width="5.28515625" style="12" bestFit="1" customWidth="1"/>
    <col min="11507" max="11507" width="5.28515625" style="12" customWidth="1"/>
    <col min="11508" max="11509" width="9.140625" style="12"/>
    <col min="11510" max="11510" width="6.5703125" style="12" customWidth="1"/>
    <col min="11511" max="11511" width="4.42578125" style="12" bestFit="1" customWidth="1"/>
    <col min="11512" max="11513" width="3.28515625" style="12" bestFit="1" customWidth="1"/>
    <col min="11514" max="11514" width="4.85546875" style="12" customWidth="1"/>
    <col min="11515" max="11515" width="6.5703125" style="12" customWidth="1"/>
    <col min="11516" max="11516" width="5.85546875" style="12" customWidth="1"/>
    <col min="11517" max="11517" width="7.5703125" style="12" customWidth="1"/>
    <col min="11518" max="11518" width="6" style="12" customWidth="1"/>
    <col min="11519" max="11519" width="4.85546875" style="12" customWidth="1"/>
    <col min="11520" max="11520" width="4.85546875" style="12" bestFit="1" customWidth="1"/>
    <col min="11521" max="11521" width="5.28515625" style="12" bestFit="1" customWidth="1"/>
    <col min="11522" max="11522" width="5.28515625" style="12" customWidth="1"/>
    <col min="11523" max="11524" width="9.140625" style="12"/>
    <col min="11525" max="11525" width="6.5703125" style="12" customWidth="1"/>
    <col min="11526" max="11526" width="4.42578125" style="12" bestFit="1" customWidth="1"/>
    <col min="11527" max="11528" width="3.28515625" style="12" bestFit="1" customWidth="1"/>
    <col min="11529" max="11529" width="4.85546875" style="12" customWidth="1"/>
    <col min="11530" max="11530" width="6.5703125" style="12" customWidth="1"/>
    <col min="11531" max="11531" width="5.85546875" style="12" customWidth="1"/>
    <col min="11532" max="11532" width="7.5703125" style="12" customWidth="1"/>
    <col min="11533" max="11533" width="6" style="12" customWidth="1"/>
    <col min="11534" max="11534" width="4.85546875" style="12" customWidth="1"/>
    <col min="11535" max="11535" width="4.85546875" style="12" bestFit="1" customWidth="1"/>
    <col min="11536" max="11536" width="5.28515625" style="12" bestFit="1" customWidth="1"/>
    <col min="11537" max="11537" width="5.28515625" style="12" customWidth="1"/>
    <col min="11538" max="11539" width="9.140625" style="12"/>
    <col min="11540" max="11540" width="6.5703125" style="12" customWidth="1"/>
    <col min="11541" max="11541" width="4.42578125" style="12" bestFit="1" customWidth="1"/>
    <col min="11542" max="11543" width="3.28515625" style="12" bestFit="1" customWidth="1"/>
    <col min="11544" max="11544" width="4.85546875" style="12" customWidth="1"/>
    <col min="11545" max="11545" width="6.5703125" style="12" customWidth="1"/>
    <col min="11546" max="11546" width="5.85546875" style="12" customWidth="1"/>
    <col min="11547" max="11547" width="7.5703125" style="12" customWidth="1"/>
    <col min="11548" max="11548" width="6" style="12" customWidth="1"/>
    <col min="11549" max="11549" width="4.85546875" style="12" customWidth="1"/>
    <col min="11550" max="11550" width="4.85546875" style="12" bestFit="1" customWidth="1"/>
    <col min="11551" max="11551" width="5.28515625" style="12" bestFit="1" customWidth="1"/>
    <col min="11552" max="11552" width="5.28515625" style="12" customWidth="1"/>
    <col min="11553" max="11554" width="9.140625" style="12"/>
    <col min="11555" max="11555" width="6.5703125" style="12" customWidth="1"/>
    <col min="11556" max="11556" width="4.42578125" style="12" bestFit="1" customWidth="1"/>
    <col min="11557" max="11558" width="3.28515625" style="12" bestFit="1" customWidth="1"/>
    <col min="11559" max="11559" width="4.85546875" style="12" customWidth="1"/>
    <col min="11560" max="11560" width="6.5703125" style="12" customWidth="1"/>
    <col min="11561" max="11561" width="5.85546875" style="12" customWidth="1"/>
    <col min="11562" max="11562" width="7.5703125" style="12" customWidth="1"/>
    <col min="11563" max="11563" width="6" style="12" customWidth="1"/>
    <col min="11564" max="11564" width="4.85546875" style="12" customWidth="1"/>
    <col min="11565" max="11565" width="4.85546875" style="12" bestFit="1" customWidth="1"/>
    <col min="11566" max="11566" width="5.28515625" style="12" bestFit="1" customWidth="1"/>
    <col min="11567" max="11567" width="5.28515625" style="12" customWidth="1"/>
    <col min="11568" max="11569" width="9.140625" style="12"/>
    <col min="11570" max="11570" width="6.5703125" style="12" customWidth="1"/>
    <col min="11571" max="11571" width="4.42578125" style="12" bestFit="1" customWidth="1"/>
    <col min="11572" max="11573" width="3.28515625" style="12" bestFit="1" customWidth="1"/>
    <col min="11574" max="11574" width="4.85546875" style="12" customWidth="1"/>
    <col min="11575" max="11575" width="6.5703125" style="12" customWidth="1"/>
    <col min="11576" max="11576" width="5.85546875" style="12" customWidth="1"/>
    <col min="11577" max="11577" width="7.5703125" style="12" customWidth="1"/>
    <col min="11578" max="11578" width="6" style="12" customWidth="1"/>
    <col min="11579" max="11579" width="4.85546875" style="12" customWidth="1"/>
    <col min="11580" max="11580" width="4.85546875" style="12" bestFit="1" customWidth="1"/>
    <col min="11581" max="11581" width="5.28515625" style="12" bestFit="1" customWidth="1"/>
    <col min="11582" max="11582" width="5.28515625" style="12" customWidth="1"/>
    <col min="11583" max="11584" width="9.140625" style="12"/>
    <col min="11585" max="11585" width="6.5703125" style="12" customWidth="1"/>
    <col min="11586" max="11586" width="4.42578125" style="12" bestFit="1" customWidth="1"/>
    <col min="11587" max="11588" width="3.28515625" style="12" bestFit="1" customWidth="1"/>
    <col min="11589" max="11589" width="4.85546875" style="12" customWidth="1"/>
    <col min="11590" max="11590" width="6.5703125" style="12" customWidth="1"/>
    <col min="11591" max="11591" width="5.85546875" style="12" customWidth="1"/>
    <col min="11592" max="11592" width="7.5703125" style="12" customWidth="1"/>
    <col min="11593" max="11593" width="6" style="12" customWidth="1"/>
    <col min="11594" max="11594" width="4.85546875" style="12" customWidth="1"/>
    <col min="11595" max="11595" width="4.85546875" style="12" bestFit="1" customWidth="1"/>
    <col min="11596" max="11596" width="5.28515625" style="12" bestFit="1" customWidth="1"/>
    <col min="11597" max="11597" width="5.28515625" style="12" customWidth="1"/>
    <col min="11598" max="11669" width="9.140625" style="12"/>
    <col min="11670" max="11670" width="6.5703125" style="12" customWidth="1"/>
    <col min="11671" max="11671" width="4.42578125" style="12" bestFit="1" customWidth="1"/>
    <col min="11672" max="11673" width="3.28515625" style="12" bestFit="1" customWidth="1"/>
    <col min="11674" max="11674" width="4.85546875" style="12" customWidth="1"/>
    <col min="11675" max="11675" width="6.5703125" style="12" customWidth="1"/>
    <col min="11676" max="11676" width="5.85546875" style="12" customWidth="1"/>
    <col min="11677" max="11677" width="7.5703125" style="12" customWidth="1"/>
    <col min="11678" max="11678" width="6" style="12" customWidth="1"/>
    <col min="11679" max="11679" width="4.85546875" style="12" customWidth="1"/>
    <col min="11680" max="11680" width="4.85546875" style="12" bestFit="1" customWidth="1"/>
    <col min="11681" max="11681" width="5.28515625" style="12" bestFit="1" customWidth="1"/>
    <col min="11682" max="11682" width="6.28515625" style="12" customWidth="1"/>
    <col min="11683" max="11687" width="8.7109375" style="12" customWidth="1"/>
    <col min="11688" max="11688" width="6" style="12" customWidth="1"/>
    <col min="11689" max="11689" width="9.140625" style="12"/>
    <col min="11690" max="11690" width="24.140625" style="12" bestFit="1" customWidth="1"/>
    <col min="11691" max="11691" width="6.5703125" style="12" customWidth="1"/>
    <col min="11692" max="11692" width="4.42578125" style="12" bestFit="1" customWidth="1"/>
    <col min="11693" max="11694" width="3.28515625" style="12" bestFit="1" customWidth="1"/>
    <col min="11695" max="11695" width="4.85546875" style="12" customWidth="1"/>
    <col min="11696" max="11696" width="6.5703125" style="12" customWidth="1"/>
    <col min="11697" max="11697" width="5.85546875" style="12" customWidth="1"/>
    <col min="11698" max="11698" width="7.5703125" style="12" customWidth="1"/>
    <col min="11699" max="11699" width="6" style="12" customWidth="1"/>
    <col min="11700" max="11700" width="4.85546875" style="12" customWidth="1"/>
    <col min="11701" max="11701" width="4.85546875" style="12" bestFit="1" customWidth="1"/>
    <col min="11702" max="11702" width="5.28515625" style="12" bestFit="1" customWidth="1"/>
    <col min="11703" max="11703" width="5.28515625" style="12" customWidth="1"/>
    <col min="11704" max="11705" width="9.140625" style="12"/>
    <col min="11706" max="11706" width="6.5703125" style="12" customWidth="1"/>
    <col min="11707" max="11707" width="4.42578125" style="12" bestFit="1" customWidth="1"/>
    <col min="11708" max="11709" width="3.28515625" style="12" bestFit="1" customWidth="1"/>
    <col min="11710" max="11710" width="4.85546875" style="12" customWidth="1"/>
    <col min="11711" max="11711" width="6.5703125" style="12" customWidth="1"/>
    <col min="11712" max="11712" width="5.85546875" style="12" customWidth="1"/>
    <col min="11713" max="11713" width="7.5703125" style="12" customWidth="1"/>
    <col min="11714" max="11714" width="6" style="12" customWidth="1"/>
    <col min="11715" max="11715" width="4.85546875" style="12" customWidth="1"/>
    <col min="11716" max="11716" width="4.85546875" style="12" bestFit="1" customWidth="1"/>
    <col min="11717" max="11717" width="5.28515625" style="12" bestFit="1" customWidth="1"/>
    <col min="11718" max="11718" width="5.28515625" style="12" customWidth="1"/>
    <col min="11719" max="11720" width="9.140625" style="12"/>
    <col min="11721" max="11721" width="6.5703125" style="12" customWidth="1"/>
    <col min="11722" max="11722" width="4.42578125" style="12" bestFit="1" customWidth="1"/>
    <col min="11723" max="11724" width="3.28515625" style="12" bestFit="1" customWidth="1"/>
    <col min="11725" max="11725" width="4.85546875" style="12" customWidth="1"/>
    <col min="11726" max="11726" width="6.5703125" style="12" customWidth="1"/>
    <col min="11727" max="11727" width="5.85546875" style="12" customWidth="1"/>
    <col min="11728" max="11728" width="7.5703125" style="12" customWidth="1"/>
    <col min="11729" max="11729" width="6" style="12" customWidth="1"/>
    <col min="11730" max="11730" width="4.85546875" style="12" customWidth="1"/>
    <col min="11731" max="11731" width="4.85546875" style="12" bestFit="1" customWidth="1"/>
    <col min="11732" max="11732" width="5.28515625" style="12" bestFit="1" customWidth="1"/>
    <col min="11733" max="11733" width="5.28515625" style="12" customWidth="1"/>
    <col min="11734" max="11735" width="9.140625" style="12"/>
    <col min="11736" max="11736" width="6.5703125" style="12" customWidth="1"/>
    <col min="11737" max="11737" width="4.42578125" style="12" bestFit="1" customWidth="1"/>
    <col min="11738" max="11739" width="3.28515625" style="12" bestFit="1" customWidth="1"/>
    <col min="11740" max="11740" width="4.85546875" style="12" customWidth="1"/>
    <col min="11741" max="11741" width="6.5703125" style="12" customWidth="1"/>
    <col min="11742" max="11742" width="5.85546875" style="12" customWidth="1"/>
    <col min="11743" max="11743" width="7.5703125" style="12" customWidth="1"/>
    <col min="11744" max="11744" width="6" style="12" customWidth="1"/>
    <col min="11745" max="11745" width="4.85546875" style="12" customWidth="1"/>
    <col min="11746" max="11746" width="4.85546875" style="12" bestFit="1" customWidth="1"/>
    <col min="11747" max="11747" width="5.28515625" style="12" bestFit="1" customWidth="1"/>
    <col min="11748" max="11748" width="5.28515625" style="12" customWidth="1"/>
    <col min="11749" max="11750" width="9.140625" style="12"/>
    <col min="11751" max="11751" width="6.5703125" style="12" customWidth="1"/>
    <col min="11752" max="11752" width="4.42578125" style="12" bestFit="1" customWidth="1"/>
    <col min="11753" max="11754" width="3.28515625" style="12" bestFit="1" customWidth="1"/>
    <col min="11755" max="11755" width="4.85546875" style="12" customWidth="1"/>
    <col min="11756" max="11756" width="6.5703125" style="12" customWidth="1"/>
    <col min="11757" max="11757" width="5.85546875" style="12" customWidth="1"/>
    <col min="11758" max="11758" width="7.5703125" style="12" customWidth="1"/>
    <col min="11759" max="11759" width="6" style="12" customWidth="1"/>
    <col min="11760" max="11760" width="4.85546875" style="12" customWidth="1"/>
    <col min="11761" max="11761" width="4.85546875" style="12" bestFit="1" customWidth="1"/>
    <col min="11762" max="11762" width="5.28515625" style="12" bestFit="1" customWidth="1"/>
    <col min="11763" max="11763" width="5.28515625" style="12" customWidth="1"/>
    <col min="11764" max="11765" width="9.140625" style="12"/>
    <col min="11766" max="11766" width="6.5703125" style="12" customWidth="1"/>
    <col min="11767" max="11767" width="4.42578125" style="12" bestFit="1" customWidth="1"/>
    <col min="11768" max="11769" width="3.28515625" style="12" bestFit="1" customWidth="1"/>
    <col min="11770" max="11770" width="4.85546875" style="12" customWidth="1"/>
    <col min="11771" max="11771" width="6.5703125" style="12" customWidth="1"/>
    <col min="11772" max="11772" width="5.85546875" style="12" customWidth="1"/>
    <col min="11773" max="11773" width="7.5703125" style="12" customWidth="1"/>
    <col min="11774" max="11774" width="6" style="12" customWidth="1"/>
    <col min="11775" max="11775" width="4.85546875" style="12" customWidth="1"/>
    <col min="11776" max="11776" width="4.85546875" style="12" bestFit="1" customWidth="1"/>
    <col min="11777" max="11777" width="5.28515625" style="12" bestFit="1" customWidth="1"/>
    <col min="11778" max="11778" width="5.28515625" style="12" customWidth="1"/>
    <col min="11779" max="11780" width="9.140625" style="12"/>
    <col min="11781" max="11781" width="6.5703125" style="12" customWidth="1"/>
    <col min="11782" max="11782" width="4.42578125" style="12" bestFit="1" customWidth="1"/>
    <col min="11783" max="11784" width="3.28515625" style="12" bestFit="1" customWidth="1"/>
    <col min="11785" max="11785" width="4.85546875" style="12" customWidth="1"/>
    <col min="11786" max="11786" width="6.5703125" style="12" customWidth="1"/>
    <col min="11787" max="11787" width="5.85546875" style="12" customWidth="1"/>
    <col min="11788" max="11788" width="7.5703125" style="12" customWidth="1"/>
    <col min="11789" max="11789" width="6" style="12" customWidth="1"/>
    <col min="11790" max="11790" width="4.85546875" style="12" customWidth="1"/>
    <col min="11791" max="11791" width="4.85546875" style="12" bestFit="1" customWidth="1"/>
    <col min="11792" max="11792" width="5.28515625" style="12" bestFit="1" customWidth="1"/>
    <col min="11793" max="11793" width="5.28515625" style="12" customWidth="1"/>
    <col min="11794" max="11795" width="9.140625" style="12"/>
    <col min="11796" max="11796" width="6.5703125" style="12" customWidth="1"/>
    <col min="11797" max="11797" width="4.42578125" style="12" bestFit="1" customWidth="1"/>
    <col min="11798" max="11799" width="3.28515625" style="12" bestFit="1" customWidth="1"/>
    <col min="11800" max="11800" width="4.85546875" style="12" customWidth="1"/>
    <col min="11801" max="11801" width="6.5703125" style="12" customWidth="1"/>
    <col min="11802" max="11802" width="5.85546875" style="12" customWidth="1"/>
    <col min="11803" max="11803" width="7.5703125" style="12" customWidth="1"/>
    <col min="11804" max="11804" width="6" style="12" customWidth="1"/>
    <col min="11805" max="11805" width="4.85546875" style="12" customWidth="1"/>
    <col min="11806" max="11806" width="4.85546875" style="12" bestFit="1" customWidth="1"/>
    <col min="11807" max="11807" width="5.28515625" style="12" bestFit="1" customWidth="1"/>
    <col min="11808" max="11808" width="5.28515625" style="12" customWidth="1"/>
    <col min="11809" max="11810" width="9.140625" style="12"/>
    <col min="11811" max="11811" width="6.5703125" style="12" customWidth="1"/>
    <col min="11812" max="11812" width="4.42578125" style="12" bestFit="1" customWidth="1"/>
    <col min="11813" max="11814" width="3.28515625" style="12" bestFit="1" customWidth="1"/>
    <col min="11815" max="11815" width="4.85546875" style="12" customWidth="1"/>
    <col min="11816" max="11816" width="6.5703125" style="12" customWidth="1"/>
    <col min="11817" max="11817" width="5.85546875" style="12" customWidth="1"/>
    <col min="11818" max="11818" width="7.5703125" style="12" customWidth="1"/>
    <col min="11819" max="11819" width="6" style="12" customWidth="1"/>
    <col min="11820" max="11820" width="4.85546875" style="12" customWidth="1"/>
    <col min="11821" max="11821" width="4.85546875" style="12" bestFit="1" customWidth="1"/>
    <col min="11822" max="11822" width="5.28515625" style="12" bestFit="1" customWidth="1"/>
    <col min="11823" max="11823" width="5.28515625" style="12" customWidth="1"/>
    <col min="11824" max="11825" width="9.140625" style="12"/>
    <col min="11826" max="11826" width="6.5703125" style="12" customWidth="1"/>
    <col min="11827" max="11827" width="4.42578125" style="12" bestFit="1" customWidth="1"/>
    <col min="11828" max="11829" width="3.28515625" style="12" bestFit="1" customWidth="1"/>
    <col min="11830" max="11830" width="4.85546875" style="12" customWidth="1"/>
    <col min="11831" max="11831" width="6.5703125" style="12" customWidth="1"/>
    <col min="11832" max="11832" width="5.85546875" style="12" customWidth="1"/>
    <col min="11833" max="11833" width="7.5703125" style="12" customWidth="1"/>
    <col min="11834" max="11834" width="6" style="12" customWidth="1"/>
    <col min="11835" max="11835" width="4.85546875" style="12" customWidth="1"/>
    <col min="11836" max="11836" width="4.85546875" style="12" bestFit="1" customWidth="1"/>
    <col min="11837" max="11837" width="5.28515625" style="12" bestFit="1" customWidth="1"/>
    <col min="11838" max="11838" width="5.28515625" style="12" customWidth="1"/>
    <col min="11839" max="11840" width="9.140625" style="12"/>
    <col min="11841" max="11841" width="6.5703125" style="12" customWidth="1"/>
    <col min="11842" max="11842" width="4.42578125" style="12" bestFit="1" customWidth="1"/>
    <col min="11843" max="11844" width="3.28515625" style="12" bestFit="1" customWidth="1"/>
    <col min="11845" max="11845" width="4.85546875" style="12" customWidth="1"/>
    <col min="11846" max="11846" width="6.5703125" style="12" customWidth="1"/>
    <col min="11847" max="11847" width="5.85546875" style="12" customWidth="1"/>
    <col min="11848" max="11848" width="7.5703125" style="12" customWidth="1"/>
    <col min="11849" max="11849" width="6" style="12" customWidth="1"/>
    <col min="11850" max="11850" width="4.85546875" style="12" customWidth="1"/>
    <col min="11851" max="11851" width="4.85546875" style="12" bestFit="1" customWidth="1"/>
    <col min="11852" max="11852" width="5.28515625" style="12" bestFit="1" customWidth="1"/>
    <col min="11853" max="11853" width="5.28515625" style="12" customWidth="1"/>
    <col min="11854" max="11925" width="9.140625" style="12"/>
    <col min="11926" max="11926" width="6.5703125" style="12" customWidth="1"/>
    <col min="11927" max="11927" width="4.42578125" style="12" bestFit="1" customWidth="1"/>
    <col min="11928" max="11929" width="3.28515625" style="12" bestFit="1" customWidth="1"/>
    <col min="11930" max="11930" width="4.85546875" style="12" customWidth="1"/>
    <col min="11931" max="11931" width="6.5703125" style="12" customWidth="1"/>
    <col min="11932" max="11932" width="5.85546875" style="12" customWidth="1"/>
    <col min="11933" max="11933" width="7.5703125" style="12" customWidth="1"/>
    <col min="11934" max="11934" width="6" style="12" customWidth="1"/>
    <col min="11935" max="11935" width="4.85546875" style="12" customWidth="1"/>
    <col min="11936" max="11936" width="4.85546875" style="12" bestFit="1" customWidth="1"/>
    <col min="11937" max="11937" width="5.28515625" style="12" bestFit="1" customWidth="1"/>
    <col min="11938" max="11938" width="6.28515625" style="12" customWidth="1"/>
    <col min="11939" max="11943" width="8.7109375" style="12" customWidth="1"/>
    <col min="11944" max="11944" width="6" style="12" customWidth="1"/>
    <col min="11945" max="11945" width="9.140625" style="12"/>
    <col min="11946" max="11946" width="24.140625" style="12" bestFit="1" customWidth="1"/>
    <col min="11947" max="11947" width="6.5703125" style="12" customWidth="1"/>
    <col min="11948" max="11948" width="4.42578125" style="12" bestFit="1" customWidth="1"/>
    <col min="11949" max="11950" width="3.28515625" style="12" bestFit="1" customWidth="1"/>
    <col min="11951" max="11951" width="4.85546875" style="12" customWidth="1"/>
    <col min="11952" max="11952" width="6.5703125" style="12" customWidth="1"/>
    <col min="11953" max="11953" width="5.85546875" style="12" customWidth="1"/>
    <col min="11954" max="11954" width="7.5703125" style="12" customWidth="1"/>
    <col min="11955" max="11955" width="6" style="12" customWidth="1"/>
    <col min="11956" max="11956" width="4.85546875" style="12" customWidth="1"/>
    <col min="11957" max="11957" width="4.85546875" style="12" bestFit="1" customWidth="1"/>
    <col min="11958" max="11958" width="5.28515625" style="12" bestFit="1" customWidth="1"/>
    <col min="11959" max="11959" width="5.28515625" style="12" customWidth="1"/>
    <col min="11960" max="11961" width="9.140625" style="12"/>
    <col min="11962" max="11962" width="6.5703125" style="12" customWidth="1"/>
    <col min="11963" max="11963" width="4.42578125" style="12" bestFit="1" customWidth="1"/>
    <col min="11964" max="11965" width="3.28515625" style="12" bestFit="1" customWidth="1"/>
    <col min="11966" max="11966" width="4.85546875" style="12" customWidth="1"/>
    <col min="11967" max="11967" width="6.5703125" style="12" customWidth="1"/>
    <col min="11968" max="11968" width="5.85546875" style="12" customWidth="1"/>
    <col min="11969" max="11969" width="7.5703125" style="12" customWidth="1"/>
    <col min="11970" max="11970" width="6" style="12" customWidth="1"/>
    <col min="11971" max="11971" width="4.85546875" style="12" customWidth="1"/>
    <col min="11972" max="11972" width="4.85546875" style="12" bestFit="1" customWidth="1"/>
    <col min="11973" max="11973" width="5.28515625" style="12" bestFit="1" customWidth="1"/>
    <col min="11974" max="11974" width="5.28515625" style="12" customWidth="1"/>
    <col min="11975" max="11976" width="9.140625" style="12"/>
    <col min="11977" max="11977" width="6.5703125" style="12" customWidth="1"/>
    <col min="11978" max="11978" width="4.42578125" style="12" bestFit="1" customWidth="1"/>
    <col min="11979" max="11980" width="3.28515625" style="12" bestFit="1" customWidth="1"/>
    <col min="11981" max="11981" width="4.85546875" style="12" customWidth="1"/>
    <col min="11982" max="11982" width="6.5703125" style="12" customWidth="1"/>
    <col min="11983" max="11983" width="5.85546875" style="12" customWidth="1"/>
    <col min="11984" max="11984" width="7.5703125" style="12" customWidth="1"/>
    <col min="11985" max="11985" width="6" style="12" customWidth="1"/>
    <col min="11986" max="11986" width="4.85546875" style="12" customWidth="1"/>
    <col min="11987" max="11987" width="4.85546875" style="12" bestFit="1" customWidth="1"/>
    <col min="11988" max="11988" width="5.28515625" style="12" bestFit="1" customWidth="1"/>
    <col min="11989" max="11989" width="5.28515625" style="12" customWidth="1"/>
    <col min="11990" max="11991" width="9.140625" style="12"/>
    <col min="11992" max="11992" width="6.5703125" style="12" customWidth="1"/>
    <col min="11993" max="11993" width="4.42578125" style="12" bestFit="1" customWidth="1"/>
    <col min="11994" max="11995" width="3.28515625" style="12" bestFit="1" customWidth="1"/>
    <col min="11996" max="11996" width="4.85546875" style="12" customWidth="1"/>
    <col min="11997" max="11997" width="6.5703125" style="12" customWidth="1"/>
    <col min="11998" max="11998" width="5.85546875" style="12" customWidth="1"/>
    <col min="11999" max="11999" width="7.5703125" style="12" customWidth="1"/>
    <col min="12000" max="12000" width="6" style="12" customWidth="1"/>
    <col min="12001" max="12001" width="4.85546875" style="12" customWidth="1"/>
    <col min="12002" max="12002" width="4.85546875" style="12" bestFit="1" customWidth="1"/>
    <col min="12003" max="12003" width="5.28515625" style="12" bestFit="1" customWidth="1"/>
    <col min="12004" max="12004" width="5.28515625" style="12" customWidth="1"/>
    <col min="12005" max="12006" width="9.140625" style="12"/>
    <col min="12007" max="12007" width="6.5703125" style="12" customWidth="1"/>
    <col min="12008" max="12008" width="4.42578125" style="12" bestFit="1" customWidth="1"/>
    <col min="12009" max="12010" width="3.28515625" style="12" bestFit="1" customWidth="1"/>
    <col min="12011" max="12011" width="4.85546875" style="12" customWidth="1"/>
    <col min="12012" max="12012" width="6.5703125" style="12" customWidth="1"/>
    <col min="12013" max="12013" width="5.85546875" style="12" customWidth="1"/>
    <col min="12014" max="12014" width="7.5703125" style="12" customWidth="1"/>
    <col min="12015" max="12015" width="6" style="12" customWidth="1"/>
    <col min="12016" max="12016" width="4.85546875" style="12" customWidth="1"/>
    <col min="12017" max="12017" width="4.85546875" style="12" bestFit="1" customWidth="1"/>
    <col min="12018" max="12018" width="5.28515625" style="12" bestFit="1" customWidth="1"/>
    <col min="12019" max="12019" width="5.28515625" style="12" customWidth="1"/>
    <col min="12020" max="12021" width="9.140625" style="12"/>
    <col min="12022" max="12022" width="6.5703125" style="12" customWidth="1"/>
    <col min="12023" max="12023" width="4.42578125" style="12" bestFit="1" customWidth="1"/>
    <col min="12024" max="12025" width="3.28515625" style="12" bestFit="1" customWidth="1"/>
    <col min="12026" max="12026" width="4.85546875" style="12" customWidth="1"/>
    <col min="12027" max="12027" width="6.5703125" style="12" customWidth="1"/>
    <col min="12028" max="12028" width="5.85546875" style="12" customWidth="1"/>
    <col min="12029" max="12029" width="7.5703125" style="12" customWidth="1"/>
    <col min="12030" max="12030" width="6" style="12" customWidth="1"/>
    <col min="12031" max="12031" width="4.85546875" style="12" customWidth="1"/>
    <col min="12032" max="12032" width="4.85546875" style="12" bestFit="1" customWidth="1"/>
    <col min="12033" max="12033" width="5.28515625" style="12" bestFit="1" customWidth="1"/>
    <col min="12034" max="12034" width="5.28515625" style="12" customWidth="1"/>
    <col min="12035" max="12036" width="9.140625" style="12"/>
    <col min="12037" max="12037" width="6.5703125" style="12" customWidth="1"/>
    <col min="12038" max="12038" width="4.42578125" style="12" bestFit="1" customWidth="1"/>
    <col min="12039" max="12040" width="3.28515625" style="12" bestFit="1" customWidth="1"/>
    <col min="12041" max="12041" width="4.85546875" style="12" customWidth="1"/>
    <col min="12042" max="12042" width="6.5703125" style="12" customWidth="1"/>
    <col min="12043" max="12043" width="5.85546875" style="12" customWidth="1"/>
    <col min="12044" max="12044" width="7.5703125" style="12" customWidth="1"/>
    <col min="12045" max="12045" width="6" style="12" customWidth="1"/>
    <col min="12046" max="12046" width="4.85546875" style="12" customWidth="1"/>
    <col min="12047" max="12047" width="4.85546875" style="12" bestFit="1" customWidth="1"/>
    <col min="12048" max="12048" width="5.28515625" style="12" bestFit="1" customWidth="1"/>
    <col min="12049" max="12049" width="5.28515625" style="12" customWidth="1"/>
    <col min="12050" max="12051" width="9.140625" style="12"/>
    <col min="12052" max="12052" width="6.5703125" style="12" customWidth="1"/>
    <col min="12053" max="12053" width="4.42578125" style="12" bestFit="1" customWidth="1"/>
    <col min="12054" max="12055" width="3.28515625" style="12" bestFit="1" customWidth="1"/>
    <col min="12056" max="12056" width="4.85546875" style="12" customWidth="1"/>
    <col min="12057" max="12057" width="6.5703125" style="12" customWidth="1"/>
    <col min="12058" max="12058" width="5.85546875" style="12" customWidth="1"/>
    <col min="12059" max="12059" width="7.5703125" style="12" customWidth="1"/>
    <col min="12060" max="12060" width="6" style="12" customWidth="1"/>
    <col min="12061" max="12061" width="4.85546875" style="12" customWidth="1"/>
    <col min="12062" max="12062" width="4.85546875" style="12" bestFit="1" customWidth="1"/>
    <col min="12063" max="12063" width="5.28515625" style="12" bestFit="1" customWidth="1"/>
    <col min="12064" max="12064" width="5.28515625" style="12" customWidth="1"/>
    <col min="12065" max="12066" width="9.140625" style="12"/>
    <col min="12067" max="12067" width="6.5703125" style="12" customWidth="1"/>
    <col min="12068" max="12068" width="4.42578125" style="12" bestFit="1" customWidth="1"/>
    <col min="12069" max="12070" width="3.28515625" style="12" bestFit="1" customWidth="1"/>
    <col min="12071" max="12071" width="4.85546875" style="12" customWidth="1"/>
    <col min="12072" max="12072" width="6.5703125" style="12" customWidth="1"/>
    <col min="12073" max="12073" width="5.85546875" style="12" customWidth="1"/>
    <col min="12074" max="12074" width="7.5703125" style="12" customWidth="1"/>
    <col min="12075" max="12075" width="6" style="12" customWidth="1"/>
    <col min="12076" max="12076" width="4.85546875" style="12" customWidth="1"/>
    <col min="12077" max="12077" width="4.85546875" style="12" bestFit="1" customWidth="1"/>
    <col min="12078" max="12078" width="5.28515625" style="12" bestFit="1" customWidth="1"/>
    <col min="12079" max="12079" width="5.28515625" style="12" customWidth="1"/>
    <col min="12080" max="12081" width="9.140625" style="12"/>
    <col min="12082" max="12082" width="6.5703125" style="12" customWidth="1"/>
    <col min="12083" max="12083" width="4.42578125" style="12" bestFit="1" customWidth="1"/>
    <col min="12084" max="12085" width="3.28515625" style="12" bestFit="1" customWidth="1"/>
    <col min="12086" max="12086" width="4.85546875" style="12" customWidth="1"/>
    <col min="12087" max="12087" width="6.5703125" style="12" customWidth="1"/>
    <col min="12088" max="12088" width="5.85546875" style="12" customWidth="1"/>
    <col min="12089" max="12089" width="7.5703125" style="12" customWidth="1"/>
    <col min="12090" max="12090" width="6" style="12" customWidth="1"/>
    <col min="12091" max="12091" width="4.85546875" style="12" customWidth="1"/>
    <col min="12092" max="12092" width="4.85546875" style="12" bestFit="1" customWidth="1"/>
    <col min="12093" max="12093" width="5.28515625" style="12" bestFit="1" customWidth="1"/>
    <col min="12094" max="12094" width="5.28515625" style="12" customWidth="1"/>
    <col min="12095" max="12096" width="9.140625" style="12"/>
    <col min="12097" max="12097" width="6.5703125" style="12" customWidth="1"/>
    <col min="12098" max="12098" width="4.42578125" style="12" bestFit="1" customWidth="1"/>
    <col min="12099" max="12100" width="3.28515625" style="12" bestFit="1" customWidth="1"/>
    <col min="12101" max="12101" width="4.85546875" style="12" customWidth="1"/>
    <col min="12102" max="12102" width="6.5703125" style="12" customWidth="1"/>
    <col min="12103" max="12103" width="5.85546875" style="12" customWidth="1"/>
    <col min="12104" max="12104" width="7.5703125" style="12" customWidth="1"/>
    <col min="12105" max="12105" width="6" style="12" customWidth="1"/>
    <col min="12106" max="12106" width="4.85546875" style="12" customWidth="1"/>
    <col min="12107" max="12107" width="4.85546875" style="12" bestFit="1" customWidth="1"/>
    <col min="12108" max="12108" width="5.28515625" style="12" bestFit="1" customWidth="1"/>
    <col min="12109" max="12109" width="5.28515625" style="12" customWidth="1"/>
    <col min="12110" max="12181" width="9.140625" style="12"/>
    <col min="12182" max="12182" width="6.5703125" style="12" customWidth="1"/>
    <col min="12183" max="12183" width="4.42578125" style="12" bestFit="1" customWidth="1"/>
    <col min="12184" max="12185" width="3.28515625" style="12" bestFit="1" customWidth="1"/>
    <col min="12186" max="12186" width="4.85546875" style="12" customWidth="1"/>
    <col min="12187" max="12187" width="6.5703125" style="12" customWidth="1"/>
    <col min="12188" max="12188" width="5.85546875" style="12" customWidth="1"/>
    <col min="12189" max="12189" width="7.5703125" style="12" customWidth="1"/>
    <col min="12190" max="12190" width="6" style="12" customWidth="1"/>
    <col min="12191" max="12191" width="4.85546875" style="12" customWidth="1"/>
    <col min="12192" max="12192" width="4.85546875" style="12" bestFit="1" customWidth="1"/>
    <col min="12193" max="12193" width="5.28515625" style="12" bestFit="1" customWidth="1"/>
    <col min="12194" max="12194" width="6.28515625" style="12" customWidth="1"/>
    <col min="12195" max="12199" width="8.7109375" style="12" customWidth="1"/>
    <col min="12200" max="12200" width="6" style="12" customWidth="1"/>
    <col min="12201" max="12201" width="9.140625" style="12"/>
    <col min="12202" max="12202" width="24.140625" style="12" bestFit="1" customWidth="1"/>
    <col min="12203" max="12203" width="6.5703125" style="12" customWidth="1"/>
    <col min="12204" max="12204" width="4.42578125" style="12" bestFit="1" customWidth="1"/>
    <col min="12205" max="12206" width="3.28515625" style="12" bestFit="1" customWidth="1"/>
    <col min="12207" max="12207" width="4.85546875" style="12" customWidth="1"/>
    <col min="12208" max="12208" width="6.5703125" style="12" customWidth="1"/>
    <col min="12209" max="12209" width="5.85546875" style="12" customWidth="1"/>
    <col min="12210" max="12210" width="7.5703125" style="12" customWidth="1"/>
    <col min="12211" max="12211" width="6" style="12" customWidth="1"/>
    <col min="12212" max="12212" width="4.85546875" style="12" customWidth="1"/>
    <col min="12213" max="12213" width="4.85546875" style="12" bestFit="1" customWidth="1"/>
    <col min="12214" max="12214" width="5.28515625" style="12" bestFit="1" customWidth="1"/>
    <col min="12215" max="12215" width="5.28515625" style="12" customWidth="1"/>
    <col min="12216" max="12217" width="9.140625" style="12"/>
    <col min="12218" max="12218" width="6.5703125" style="12" customWidth="1"/>
    <col min="12219" max="12219" width="4.42578125" style="12" bestFit="1" customWidth="1"/>
    <col min="12220" max="12221" width="3.28515625" style="12" bestFit="1" customWidth="1"/>
    <col min="12222" max="12222" width="4.85546875" style="12" customWidth="1"/>
    <col min="12223" max="12223" width="6.5703125" style="12" customWidth="1"/>
    <col min="12224" max="12224" width="5.85546875" style="12" customWidth="1"/>
    <col min="12225" max="12225" width="7.5703125" style="12" customWidth="1"/>
    <col min="12226" max="12226" width="6" style="12" customWidth="1"/>
    <col min="12227" max="12227" width="4.85546875" style="12" customWidth="1"/>
    <col min="12228" max="12228" width="4.85546875" style="12" bestFit="1" customWidth="1"/>
    <col min="12229" max="12229" width="5.28515625" style="12" bestFit="1" customWidth="1"/>
    <col min="12230" max="12230" width="5.28515625" style="12" customWidth="1"/>
    <col min="12231" max="12232" width="9.140625" style="12"/>
    <col min="12233" max="12233" width="6.5703125" style="12" customWidth="1"/>
    <col min="12234" max="12234" width="4.42578125" style="12" bestFit="1" customWidth="1"/>
    <col min="12235" max="12236" width="3.28515625" style="12" bestFit="1" customWidth="1"/>
    <col min="12237" max="12237" width="4.85546875" style="12" customWidth="1"/>
    <col min="12238" max="12238" width="6.5703125" style="12" customWidth="1"/>
    <col min="12239" max="12239" width="5.85546875" style="12" customWidth="1"/>
    <col min="12240" max="12240" width="7.5703125" style="12" customWidth="1"/>
    <col min="12241" max="12241" width="6" style="12" customWidth="1"/>
    <col min="12242" max="12242" width="4.85546875" style="12" customWidth="1"/>
    <col min="12243" max="12243" width="4.85546875" style="12" bestFit="1" customWidth="1"/>
    <col min="12244" max="12244" width="5.28515625" style="12" bestFit="1" customWidth="1"/>
    <col min="12245" max="12245" width="5.28515625" style="12" customWidth="1"/>
    <col min="12246" max="12247" width="9.140625" style="12"/>
    <col min="12248" max="12248" width="6.5703125" style="12" customWidth="1"/>
    <col min="12249" max="12249" width="4.42578125" style="12" bestFit="1" customWidth="1"/>
    <col min="12250" max="12251" width="3.28515625" style="12" bestFit="1" customWidth="1"/>
    <col min="12252" max="12252" width="4.85546875" style="12" customWidth="1"/>
    <col min="12253" max="12253" width="6.5703125" style="12" customWidth="1"/>
    <col min="12254" max="12254" width="5.85546875" style="12" customWidth="1"/>
    <col min="12255" max="12255" width="7.5703125" style="12" customWidth="1"/>
    <col min="12256" max="12256" width="6" style="12" customWidth="1"/>
    <col min="12257" max="12257" width="4.85546875" style="12" customWidth="1"/>
    <col min="12258" max="12258" width="4.85546875" style="12" bestFit="1" customWidth="1"/>
    <col min="12259" max="12259" width="5.28515625" style="12" bestFit="1" customWidth="1"/>
    <col min="12260" max="12260" width="5.28515625" style="12" customWidth="1"/>
    <col min="12261" max="12262" width="9.140625" style="12"/>
    <col min="12263" max="12263" width="6.5703125" style="12" customWidth="1"/>
    <col min="12264" max="12264" width="4.42578125" style="12" bestFit="1" customWidth="1"/>
    <col min="12265" max="12266" width="3.28515625" style="12" bestFit="1" customWidth="1"/>
    <col min="12267" max="12267" width="4.85546875" style="12" customWidth="1"/>
    <col min="12268" max="12268" width="6.5703125" style="12" customWidth="1"/>
    <col min="12269" max="12269" width="5.85546875" style="12" customWidth="1"/>
    <col min="12270" max="12270" width="7.5703125" style="12" customWidth="1"/>
    <col min="12271" max="12271" width="6" style="12" customWidth="1"/>
    <col min="12272" max="12272" width="4.85546875" style="12" customWidth="1"/>
    <col min="12273" max="12273" width="4.85546875" style="12" bestFit="1" customWidth="1"/>
    <col min="12274" max="12274" width="5.28515625" style="12" bestFit="1" customWidth="1"/>
    <col min="12275" max="12275" width="5.28515625" style="12" customWidth="1"/>
    <col min="12276" max="12277" width="9.140625" style="12"/>
    <col min="12278" max="12278" width="6.5703125" style="12" customWidth="1"/>
    <col min="12279" max="12279" width="4.42578125" style="12" bestFit="1" customWidth="1"/>
    <col min="12280" max="12281" width="3.28515625" style="12" bestFit="1" customWidth="1"/>
    <col min="12282" max="12282" width="4.85546875" style="12" customWidth="1"/>
    <col min="12283" max="12283" width="6.5703125" style="12" customWidth="1"/>
    <col min="12284" max="12284" width="5.85546875" style="12" customWidth="1"/>
    <col min="12285" max="12285" width="7.5703125" style="12" customWidth="1"/>
    <col min="12286" max="12286" width="6" style="12" customWidth="1"/>
    <col min="12287" max="12287" width="4.85546875" style="12" customWidth="1"/>
    <col min="12288" max="12288" width="4.85546875" style="12" bestFit="1" customWidth="1"/>
    <col min="12289" max="12289" width="5.28515625" style="12" bestFit="1" customWidth="1"/>
    <col min="12290" max="12290" width="5.28515625" style="12" customWidth="1"/>
    <col min="12291" max="12292" width="9.140625" style="12"/>
    <col min="12293" max="12293" width="6.5703125" style="12" customWidth="1"/>
    <col min="12294" max="12294" width="4.42578125" style="12" bestFit="1" customWidth="1"/>
    <col min="12295" max="12296" width="3.28515625" style="12" bestFit="1" customWidth="1"/>
    <col min="12297" max="12297" width="4.85546875" style="12" customWidth="1"/>
    <col min="12298" max="12298" width="6.5703125" style="12" customWidth="1"/>
    <col min="12299" max="12299" width="5.85546875" style="12" customWidth="1"/>
    <col min="12300" max="12300" width="7.5703125" style="12" customWidth="1"/>
    <col min="12301" max="12301" width="6" style="12" customWidth="1"/>
    <col min="12302" max="12302" width="4.85546875" style="12" customWidth="1"/>
    <col min="12303" max="12303" width="4.85546875" style="12" bestFit="1" customWidth="1"/>
    <col min="12304" max="12304" width="5.28515625" style="12" bestFit="1" customWidth="1"/>
    <col min="12305" max="12305" width="5.28515625" style="12" customWidth="1"/>
    <col min="12306" max="12307" width="9.140625" style="12"/>
    <col min="12308" max="12308" width="6.5703125" style="12" customWidth="1"/>
    <col min="12309" max="12309" width="4.42578125" style="12" bestFit="1" customWidth="1"/>
    <col min="12310" max="12311" width="3.28515625" style="12" bestFit="1" customWidth="1"/>
    <col min="12312" max="12312" width="4.85546875" style="12" customWidth="1"/>
    <col min="12313" max="12313" width="6.5703125" style="12" customWidth="1"/>
    <col min="12314" max="12314" width="5.85546875" style="12" customWidth="1"/>
    <col min="12315" max="12315" width="7.5703125" style="12" customWidth="1"/>
    <col min="12316" max="12316" width="6" style="12" customWidth="1"/>
    <col min="12317" max="12317" width="4.85546875" style="12" customWidth="1"/>
    <col min="12318" max="12318" width="4.85546875" style="12" bestFit="1" customWidth="1"/>
    <col min="12319" max="12319" width="5.28515625" style="12" bestFit="1" customWidth="1"/>
    <col min="12320" max="12320" width="5.28515625" style="12" customWidth="1"/>
    <col min="12321" max="12322" width="9.140625" style="12"/>
    <col min="12323" max="12323" width="6.5703125" style="12" customWidth="1"/>
    <col min="12324" max="12324" width="4.42578125" style="12" bestFit="1" customWidth="1"/>
    <col min="12325" max="12326" width="3.28515625" style="12" bestFit="1" customWidth="1"/>
    <col min="12327" max="12327" width="4.85546875" style="12" customWidth="1"/>
    <col min="12328" max="12328" width="6.5703125" style="12" customWidth="1"/>
    <col min="12329" max="12329" width="5.85546875" style="12" customWidth="1"/>
    <col min="12330" max="12330" width="7.5703125" style="12" customWidth="1"/>
    <col min="12331" max="12331" width="6" style="12" customWidth="1"/>
    <col min="12332" max="12332" width="4.85546875" style="12" customWidth="1"/>
    <col min="12333" max="12333" width="4.85546875" style="12" bestFit="1" customWidth="1"/>
    <col min="12334" max="12334" width="5.28515625" style="12" bestFit="1" customWidth="1"/>
    <col min="12335" max="12335" width="5.28515625" style="12" customWidth="1"/>
    <col min="12336" max="12337" width="9.140625" style="12"/>
    <col min="12338" max="12338" width="6.5703125" style="12" customWidth="1"/>
    <col min="12339" max="12339" width="4.42578125" style="12" bestFit="1" customWidth="1"/>
    <col min="12340" max="12341" width="3.28515625" style="12" bestFit="1" customWidth="1"/>
    <col min="12342" max="12342" width="4.85546875" style="12" customWidth="1"/>
    <col min="12343" max="12343" width="6.5703125" style="12" customWidth="1"/>
    <col min="12344" max="12344" width="5.85546875" style="12" customWidth="1"/>
    <col min="12345" max="12345" width="7.5703125" style="12" customWidth="1"/>
    <col min="12346" max="12346" width="6" style="12" customWidth="1"/>
    <col min="12347" max="12347" width="4.85546875" style="12" customWidth="1"/>
    <col min="12348" max="12348" width="4.85546875" style="12" bestFit="1" customWidth="1"/>
    <col min="12349" max="12349" width="5.28515625" style="12" bestFit="1" customWidth="1"/>
    <col min="12350" max="12350" width="5.28515625" style="12" customWidth="1"/>
    <col min="12351" max="12352" width="9.140625" style="12"/>
    <col min="12353" max="12353" width="6.5703125" style="12" customWidth="1"/>
    <col min="12354" max="12354" width="4.42578125" style="12" bestFit="1" customWidth="1"/>
    <col min="12355" max="12356" width="3.28515625" style="12" bestFit="1" customWidth="1"/>
    <col min="12357" max="12357" width="4.85546875" style="12" customWidth="1"/>
    <col min="12358" max="12358" width="6.5703125" style="12" customWidth="1"/>
    <col min="12359" max="12359" width="5.85546875" style="12" customWidth="1"/>
    <col min="12360" max="12360" width="7.5703125" style="12" customWidth="1"/>
    <col min="12361" max="12361" width="6" style="12" customWidth="1"/>
    <col min="12362" max="12362" width="4.85546875" style="12" customWidth="1"/>
    <col min="12363" max="12363" width="4.85546875" style="12" bestFit="1" customWidth="1"/>
    <col min="12364" max="12364" width="5.28515625" style="12" bestFit="1" customWidth="1"/>
    <col min="12365" max="12365" width="5.28515625" style="12" customWidth="1"/>
    <col min="12366" max="12437" width="9.140625" style="12"/>
    <col min="12438" max="12438" width="6.5703125" style="12" customWidth="1"/>
    <col min="12439" max="12439" width="4.42578125" style="12" bestFit="1" customWidth="1"/>
    <col min="12440" max="12441" width="3.28515625" style="12" bestFit="1" customWidth="1"/>
    <col min="12442" max="12442" width="4.85546875" style="12" customWidth="1"/>
    <col min="12443" max="12443" width="6.5703125" style="12" customWidth="1"/>
    <col min="12444" max="12444" width="5.85546875" style="12" customWidth="1"/>
    <col min="12445" max="12445" width="7.5703125" style="12" customWidth="1"/>
    <col min="12446" max="12446" width="6" style="12" customWidth="1"/>
    <col min="12447" max="12447" width="4.85546875" style="12" customWidth="1"/>
    <col min="12448" max="12448" width="4.85546875" style="12" bestFit="1" customWidth="1"/>
    <col min="12449" max="12449" width="5.28515625" style="12" bestFit="1" customWidth="1"/>
    <col min="12450" max="12450" width="6.28515625" style="12" customWidth="1"/>
    <col min="12451" max="12455" width="8.7109375" style="12" customWidth="1"/>
    <col min="12456" max="12456" width="6" style="12" customWidth="1"/>
    <col min="12457" max="12457" width="9.140625" style="12"/>
    <col min="12458" max="12458" width="24.140625" style="12" bestFit="1" customWidth="1"/>
    <col min="12459" max="12459" width="6.5703125" style="12" customWidth="1"/>
    <col min="12460" max="12460" width="4.42578125" style="12" bestFit="1" customWidth="1"/>
    <col min="12461" max="12462" width="3.28515625" style="12" bestFit="1" customWidth="1"/>
    <col min="12463" max="12463" width="4.85546875" style="12" customWidth="1"/>
    <col min="12464" max="12464" width="6.5703125" style="12" customWidth="1"/>
    <col min="12465" max="12465" width="5.85546875" style="12" customWidth="1"/>
    <col min="12466" max="12466" width="7.5703125" style="12" customWidth="1"/>
    <col min="12467" max="12467" width="6" style="12" customWidth="1"/>
    <col min="12468" max="12468" width="4.85546875" style="12" customWidth="1"/>
    <col min="12469" max="12469" width="4.85546875" style="12" bestFit="1" customWidth="1"/>
    <col min="12470" max="12470" width="5.28515625" style="12" bestFit="1" customWidth="1"/>
    <col min="12471" max="12471" width="5.28515625" style="12" customWidth="1"/>
    <col min="12472" max="12473" width="9.140625" style="12"/>
    <col min="12474" max="12474" width="6.5703125" style="12" customWidth="1"/>
    <col min="12475" max="12475" width="4.42578125" style="12" bestFit="1" customWidth="1"/>
    <col min="12476" max="12477" width="3.28515625" style="12" bestFit="1" customWidth="1"/>
    <col min="12478" max="12478" width="4.85546875" style="12" customWidth="1"/>
    <col min="12479" max="12479" width="6.5703125" style="12" customWidth="1"/>
    <col min="12480" max="12480" width="5.85546875" style="12" customWidth="1"/>
    <col min="12481" max="12481" width="7.5703125" style="12" customWidth="1"/>
    <col min="12482" max="12482" width="6" style="12" customWidth="1"/>
    <col min="12483" max="12483" width="4.85546875" style="12" customWidth="1"/>
    <col min="12484" max="12484" width="4.85546875" style="12" bestFit="1" customWidth="1"/>
    <col min="12485" max="12485" width="5.28515625" style="12" bestFit="1" customWidth="1"/>
    <col min="12486" max="12486" width="5.28515625" style="12" customWidth="1"/>
    <col min="12487" max="12488" width="9.140625" style="12"/>
    <col min="12489" max="12489" width="6.5703125" style="12" customWidth="1"/>
    <col min="12490" max="12490" width="4.42578125" style="12" bestFit="1" customWidth="1"/>
    <col min="12491" max="12492" width="3.28515625" style="12" bestFit="1" customWidth="1"/>
    <col min="12493" max="12493" width="4.85546875" style="12" customWidth="1"/>
    <col min="12494" max="12494" width="6.5703125" style="12" customWidth="1"/>
    <col min="12495" max="12495" width="5.85546875" style="12" customWidth="1"/>
    <col min="12496" max="12496" width="7.5703125" style="12" customWidth="1"/>
    <col min="12497" max="12497" width="6" style="12" customWidth="1"/>
    <col min="12498" max="12498" width="4.85546875" style="12" customWidth="1"/>
    <col min="12499" max="12499" width="4.85546875" style="12" bestFit="1" customWidth="1"/>
    <col min="12500" max="12500" width="5.28515625" style="12" bestFit="1" customWidth="1"/>
    <col min="12501" max="12501" width="5.28515625" style="12" customWidth="1"/>
    <col min="12502" max="12503" width="9.140625" style="12"/>
    <col min="12504" max="12504" width="6.5703125" style="12" customWidth="1"/>
    <col min="12505" max="12505" width="4.42578125" style="12" bestFit="1" customWidth="1"/>
    <col min="12506" max="12507" width="3.28515625" style="12" bestFit="1" customWidth="1"/>
    <col min="12508" max="12508" width="4.85546875" style="12" customWidth="1"/>
    <col min="12509" max="12509" width="6.5703125" style="12" customWidth="1"/>
    <col min="12510" max="12510" width="5.85546875" style="12" customWidth="1"/>
    <col min="12511" max="12511" width="7.5703125" style="12" customWidth="1"/>
    <col min="12512" max="12512" width="6" style="12" customWidth="1"/>
    <col min="12513" max="12513" width="4.85546875" style="12" customWidth="1"/>
    <col min="12514" max="12514" width="4.85546875" style="12" bestFit="1" customWidth="1"/>
    <col min="12515" max="12515" width="5.28515625" style="12" bestFit="1" customWidth="1"/>
    <col min="12516" max="12516" width="5.28515625" style="12" customWidth="1"/>
    <col min="12517" max="12518" width="9.140625" style="12"/>
    <col min="12519" max="12519" width="6.5703125" style="12" customWidth="1"/>
    <col min="12520" max="12520" width="4.42578125" style="12" bestFit="1" customWidth="1"/>
    <col min="12521" max="12522" width="3.28515625" style="12" bestFit="1" customWidth="1"/>
    <col min="12523" max="12523" width="4.85546875" style="12" customWidth="1"/>
    <col min="12524" max="12524" width="6.5703125" style="12" customWidth="1"/>
    <col min="12525" max="12525" width="5.85546875" style="12" customWidth="1"/>
    <col min="12526" max="12526" width="7.5703125" style="12" customWidth="1"/>
    <col min="12527" max="12527" width="6" style="12" customWidth="1"/>
    <col min="12528" max="12528" width="4.85546875" style="12" customWidth="1"/>
    <col min="12529" max="12529" width="4.85546875" style="12" bestFit="1" customWidth="1"/>
    <col min="12530" max="12530" width="5.28515625" style="12" bestFit="1" customWidth="1"/>
    <col min="12531" max="12531" width="5.28515625" style="12" customWidth="1"/>
    <col min="12532" max="12533" width="9.140625" style="12"/>
    <col min="12534" max="12534" width="6.5703125" style="12" customWidth="1"/>
    <col min="12535" max="12535" width="4.42578125" style="12" bestFit="1" customWidth="1"/>
    <col min="12536" max="12537" width="3.28515625" style="12" bestFit="1" customWidth="1"/>
    <col min="12538" max="12538" width="4.85546875" style="12" customWidth="1"/>
    <col min="12539" max="12539" width="6.5703125" style="12" customWidth="1"/>
    <col min="12540" max="12540" width="5.85546875" style="12" customWidth="1"/>
    <col min="12541" max="12541" width="7.5703125" style="12" customWidth="1"/>
    <col min="12542" max="12542" width="6" style="12" customWidth="1"/>
    <col min="12543" max="12543" width="4.85546875" style="12" customWidth="1"/>
    <col min="12544" max="12544" width="4.85546875" style="12" bestFit="1" customWidth="1"/>
    <col min="12545" max="12545" width="5.28515625" style="12" bestFit="1" customWidth="1"/>
    <col min="12546" max="12546" width="5.28515625" style="12" customWidth="1"/>
    <col min="12547" max="12548" width="9.140625" style="12"/>
    <col min="12549" max="12549" width="6.5703125" style="12" customWidth="1"/>
    <col min="12550" max="12550" width="4.42578125" style="12" bestFit="1" customWidth="1"/>
    <col min="12551" max="12552" width="3.28515625" style="12" bestFit="1" customWidth="1"/>
    <col min="12553" max="12553" width="4.85546875" style="12" customWidth="1"/>
    <col min="12554" max="12554" width="6.5703125" style="12" customWidth="1"/>
    <col min="12555" max="12555" width="5.85546875" style="12" customWidth="1"/>
    <col min="12556" max="12556" width="7.5703125" style="12" customWidth="1"/>
    <col min="12557" max="12557" width="6" style="12" customWidth="1"/>
    <col min="12558" max="12558" width="4.85546875" style="12" customWidth="1"/>
    <col min="12559" max="12559" width="4.85546875" style="12" bestFit="1" customWidth="1"/>
    <col min="12560" max="12560" width="5.28515625" style="12" bestFit="1" customWidth="1"/>
    <col min="12561" max="12561" width="5.28515625" style="12" customWidth="1"/>
    <col min="12562" max="12563" width="9.140625" style="12"/>
    <col min="12564" max="12564" width="6.5703125" style="12" customWidth="1"/>
    <col min="12565" max="12565" width="4.42578125" style="12" bestFit="1" customWidth="1"/>
    <col min="12566" max="12567" width="3.28515625" style="12" bestFit="1" customWidth="1"/>
    <col min="12568" max="12568" width="4.85546875" style="12" customWidth="1"/>
    <col min="12569" max="12569" width="6.5703125" style="12" customWidth="1"/>
    <col min="12570" max="12570" width="5.85546875" style="12" customWidth="1"/>
    <col min="12571" max="12571" width="7.5703125" style="12" customWidth="1"/>
    <col min="12572" max="12572" width="6" style="12" customWidth="1"/>
    <col min="12573" max="12573" width="4.85546875" style="12" customWidth="1"/>
    <col min="12574" max="12574" width="4.85546875" style="12" bestFit="1" customWidth="1"/>
    <col min="12575" max="12575" width="5.28515625" style="12" bestFit="1" customWidth="1"/>
    <col min="12576" max="12576" width="5.28515625" style="12" customWidth="1"/>
    <col min="12577" max="12578" width="9.140625" style="12"/>
    <col min="12579" max="12579" width="6.5703125" style="12" customWidth="1"/>
    <col min="12580" max="12580" width="4.42578125" style="12" bestFit="1" customWidth="1"/>
    <col min="12581" max="12582" width="3.28515625" style="12" bestFit="1" customWidth="1"/>
    <col min="12583" max="12583" width="4.85546875" style="12" customWidth="1"/>
    <col min="12584" max="12584" width="6.5703125" style="12" customWidth="1"/>
    <col min="12585" max="12585" width="5.85546875" style="12" customWidth="1"/>
    <col min="12586" max="12586" width="7.5703125" style="12" customWidth="1"/>
    <col min="12587" max="12587" width="6" style="12" customWidth="1"/>
    <col min="12588" max="12588" width="4.85546875" style="12" customWidth="1"/>
    <col min="12589" max="12589" width="4.85546875" style="12" bestFit="1" customWidth="1"/>
    <col min="12590" max="12590" width="5.28515625" style="12" bestFit="1" customWidth="1"/>
    <col min="12591" max="12591" width="5.28515625" style="12" customWidth="1"/>
    <col min="12592" max="12593" width="9.140625" style="12"/>
    <col min="12594" max="12594" width="6.5703125" style="12" customWidth="1"/>
    <col min="12595" max="12595" width="4.42578125" style="12" bestFit="1" customWidth="1"/>
    <col min="12596" max="12597" width="3.28515625" style="12" bestFit="1" customWidth="1"/>
    <col min="12598" max="12598" width="4.85546875" style="12" customWidth="1"/>
    <col min="12599" max="12599" width="6.5703125" style="12" customWidth="1"/>
    <col min="12600" max="12600" width="5.85546875" style="12" customWidth="1"/>
    <col min="12601" max="12601" width="7.5703125" style="12" customWidth="1"/>
    <col min="12602" max="12602" width="6" style="12" customWidth="1"/>
    <col min="12603" max="12603" width="4.85546875" style="12" customWidth="1"/>
    <col min="12604" max="12604" width="4.85546875" style="12" bestFit="1" customWidth="1"/>
    <col min="12605" max="12605" width="5.28515625" style="12" bestFit="1" customWidth="1"/>
    <col min="12606" max="12606" width="5.28515625" style="12" customWidth="1"/>
    <col min="12607" max="12608" width="9.140625" style="12"/>
    <col min="12609" max="12609" width="6.5703125" style="12" customWidth="1"/>
    <col min="12610" max="12610" width="4.42578125" style="12" bestFit="1" customWidth="1"/>
    <col min="12611" max="12612" width="3.28515625" style="12" bestFit="1" customWidth="1"/>
    <col min="12613" max="12613" width="4.85546875" style="12" customWidth="1"/>
    <col min="12614" max="12614" width="6.5703125" style="12" customWidth="1"/>
    <col min="12615" max="12615" width="5.85546875" style="12" customWidth="1"/>
    <col min="12616" max="12616" width="7.5703125" style="12" customWidth="1"/>
    <col min="12617" max="12617" width="6" style="12" customWidth="1"/>
    <col min="12618" max="12618" width="4.85546875" style="12" customWidth="1"/>
    <col min="12619" max="12619" width="4.85546875" style="12" bestFit="1" customWidth="1"/>
    <col min="12620" max="12620" width="5.28515625" style="12" bestFit="1" customWidth="1"/>
    <col min="12621" max="12621" width="5.28515625" style="12" customWidth="1"/>
    <col min="12622" max="12693" width="9.140625" style="12"/>
    <col min="12694" max="12694" width="6.5703125" style="12" customWidth="1"/>
    <col min="12695" max="12695" width="4.42578125" style="12" bestFit="1" customWidth="1"/>
    <col min="12696" max="12697" width="3.28515625" style="12" bestFit="1" customWidth="1"/>
    <col min="12698" max="12698" width="4.85546875" style="12" customWidth="1"/>
    <col min="12699" max="12699" width="6.5703125" style="12" customWidth="1"/>
    <col min="12700" max="12700" width="5.85546875" style="12" customWidth="1"/>
    <col min="12701" max="12701" width="7.5703125" style="12" customWidth="1"/>
    <col min="12702" max="12702" width="6" style="12" customWidth="1"/>
    <col min="12703" max="12703" width="4.85546875" style="12" customWidth="1"/>
    <col min="12704" max="12704" width="4.85546875" style="12" bestFit="1" customWidth="1"/>
    <col min="12705" max="12705" width="5.28515625" style="12" bestFit="1" customWidth="1"/>
    <col min="12706" max="12706" width="6.28515625" style="12" customWidth="1"/>
    <col min="12707" max="12711" width="8.7109375" style="12" customWidth="1"/>
    <col min="12712" max="12712" width="6" style="12" customWidth="1"/>
    <col min="12713" max="12713" width="9.140625" style="12"/>
    <col min="12714" max="12714" width="24.140625" style="12" bestFit="1" customWidth="1"/>
    <col min="12715" max="12715" width="6.5703125" style="12" customWidth="1"/>
    <col min="12716" max="12716" width="4.42578125" style="12" bestFit="1" customWidth="1"/>
    <col min="12717" max="12718" width="3.28515625" style="12" bestFit="1" customWidth="1"/>
    <col min="12719" max="12719" width="4.85546875" style="12" customWidth="1"/>
    <col min="12720" max="12720" width="6.5703125" style="12" customWidth="1"/>
    <col min="12721" max="12721" width="5.85546875" style="12" customWidth="1"/>
    <col min="12722" max="12722" width="7.5703125" style="12" customWidth="1"/>
    <col min="12723" max="12723" width="6" style="12" customWidth="1"/>
    <col min="12724" max="12724" width="4.85546875" style="12" customWidth="1"/>
    <col min="12725" max="12725" width="4.85546875" style="12" bestFit="1" customWidth="1"/>
    <col min="12726" max="12726" width="5.28515625" style="12" bestFit="1" customWidth="1"/>
    <col min="12727" max="12727" width="5.28515625" style="12" customWidth="1"/>
    <col min="12728" max="12729" width="9.140625" style="12"/>
    <col min="12730" max="12730" width="6.5703125" style="12" customWidth="1"/>
    <col min="12731" max="12731" width="4.42578125" style="12" bestFit="1" customWidth="1"/>
    <col min="12732" max="12733" width="3.28515625" style="12" bestFit="1" customWidth="1"/>
    <col min="12734" max="12734" width="4.85546875" style="12" customWidth="1"/>
    <col min="12735" max="12735" width="6.5703125" style="12" customWidth="1"/>
    <col min="12736" max="12736" width="5.85546875" style="12" customWidth="1"/>
    <col min="12737" max="12737" width="7.5703125" style="12" customWidth="1"/>
    <col min="12738" max="12738" width="6" style="12" customWidth="1"/>
    <col min="12739" max="12739" width="4.85546875" style="12" customWidth="1"/>
    <col min="12740" max="12740" width="4.85546875" style="12" bestFit="1" customWidth="1"/>
    <col min="12741" max="12741" width="5.28515625" style="12" bestFit="1" customWidth="1"/>
    <col min="12742" max="12742" width="5.28515625" style="12" customWidth="1"/>
    <col min="12743" max="12744" width="9.140625" style="12"/>
    <col min="12745" max="12745" width="6.5703125" style="12" customWidth="1"/>
    <col min="12746" max="12746" width="4.42578125" style="12" bestFit="1" customWidth="1"/>
    <col min="12747" max="12748" width="3.28515625" style="12" bestFit="1" customWidth="1"/>
    <col min="12749" max="12749" width="4.85546875" style="12" customWidth="1"/>
    <col min="12750" max="12750" width="6.5703125" style="12" customWidth="1"/>
    <col min="12751" max="12751" width="5.85546875" style="12" customWidth="1"/>
    <col min="12752" max="12752" width="7.5703125" style="12" customWidth="1"/>
    <col min="12753" max="12753" width="6" style="12" customWidth="1"/>
    <col min="12754" max="12754" width="4.85546875" style="12" customWidth="1"/>
    <col min="12755" max="12755" width="4.85546875" style="12" bestFit="1" customWidth="1"/>
    <col min="12756" max="12756" width="5.28515625" style="12" bestFit="1" customWidth="1"/>
    <col min="12757" max="12757" width="5.28515625" style="12" customWidth="1"/>
    <col min="12758" max="12759" width="9.140625" style="12"/>
    <col min="12760" max="12760" width="6.5703125" style="12" customWidth="1"/>
    <col min="12761" max="12761" width="4.42578125" style="12" bestFit="1" customWidth="1"/>
    <col min="12762" max="12763" width="3.28515625" style="12" bestFit="1" customWidth="1"/>
    <col min="12764" max="12764" width="4.85546875" style="12" customWidth="1"/>
    <col min="12765" max="12765" width="6.5703125" style="12" customWidth="1"/>
    <col min="12766" max="12766" width="5.85546875" style="12" customWidth="1"/>
    <col min="12767" max="12767" width="7.5703125" style="12" customWidth="1"/>
    <col min="12768" max="12768" width="6" style="12" customWidth="1"/>
    <col min="12769" max="12769" width="4.85546875" style="12" customWidth="1"/>
    <col min="12770" max="12770" width="4.85546875" style="12" bestFit="1" customWidth="1"/>
    <col min="12771" max="12771" width="5.28515625" style="12" bestFit="1" customWidth="1"/>
    <col min="12772" max="12772" width="5.28515625" style="12" customWidth="1"/>
    <col min="12773" max="12774" width="9.140625" style="12"/>
    <col min="12775" max="12775" width="6.5703125" style="12" customWidth="1"/>
    <col min="12776" max="12776" width="4.42578125" style="12" bestFit="1" customWidth="1"/>
    <col min="12777" max="12778" width="3.28515625" style="12" bestFit="1" customWidth="1"/>
    <col min="12779" max="12779" width="4.85546875" style="12" customWidth="1"/>
    <col min="12780" max="12780" width="6.5703125" style="12" customWidth="1"/>
    <col min="12781" max="12781" width="5.85546875" style="12" customWidth="1"/>
    <col min="12782" max="12782" width="7.5703125" style="12" customWidth="1"/>
    <col min="12783" max="12783" width="6" style="12" customWidth="1"/>
    <col min="12784" max="12784" width="4.85546875" style="12" customWidth="1"/>
    <col min="12785" max="12785" width="4.85546875" style="12" bestFit="1" customWidth="1"/>
    <col min="12786" max="12786" width="5.28515625" style="12" bestFit="1" customWidth="1"/>
    <col min="12787" max="12787" width="5.28515625" style="12" customWidth="1"/>
    <col min="12788" max="12789" width="9.140625" style="12"/>
    <col min="12790" max="12790" width="6.5703125" style="12" customWidth="1"/>
    <col min="12791" max="12791" width="4.42578125" style="12" bestFit="1" customWidth="1"/>
    <col min="12792" max="12793" width="3.28515625" style="12" bestFit="1" customWidth="1"/>
    <col min="12794" max="12794" width="4.85546875" style="12" customWidth="1"/>
    <col min="12795" max="12795" width="6.5703125" style="12" customWidth="1"/>
    <col min="12796" max="12796" width="5.85546875" style="12" customWidth="1"/>
    <col min="12797" max="12797" width="7.5703125" style="12" customWidth="1"/>
    <col min="12798" max="12798" width="6" style="12" customWidth="1"/>
    <col min="12799" max="12799" width="4.85546875" style="12" customWidth="1"/>
    <col min="12800" max="12800" width="4.85546875" style="12" bestFit="1" customWidth="1"/>
    <col min="12801" max="12801" width="5.28515625" style="12" bestFit="1" customWidth="1"/>
    <col min="12802" max="12802" width="5.28515625" style="12" customWidth="1"/>
    <col min="12803" max="12804" width="9.140625" style="12"/>
    <col min="12805" max="12805" width="6.5703125" style="12" customWidth="1"/>
    <col min="12806" max="12806" width="4.42578125" style="12" bestFit="1" customWidth="1"/>
    <col min="12807" max="12808" width="3.28515625" style="12" bestFit="1" customWidth="1"/>
    <col min="12809" max="12809" width="4.85546875" style="12" customWidth="1"/>
    <col min="12810" max="12810" width="6.5703125" style="12" customWidth="1"/>
    <col min="12811" max="12811" width="5.85546875" style="12" customWidth="1"/>
    <col min="12812" max="12812" width="7.5703125" style="12" customWidth="1"/>
    <col min="12813" max="12813" width="6" style="12" customWidth="1"/>
    <col min="12814" max="12814" width="4.85546875" style="12" customWidth="1"/>
    <col min="12815" max="12815" width="4.85546875" style="12" bestFit="1" customWidth="1"/>
    <col min="12816" max="12816" width="5.28515625" style="12" bestFit="1" customWidth="1"/>
    <col min="12817" max="12817" width="5.28515625" style="12" customWidth="1"/>
    <col min="12818" max="12819" width="9.140625" style="12"/>
    <col min="12820" max="12820" width="6.5703125" style="12" customWidth="1"/>
    <col min="12821" max="12821" width="4.42578125" style="12" bestFit="1" customWidth="1"/>
    <col min="12822" max="12823" width="3.28515625" style="12" bestFit="1" customWidth="1"/>
    <col min="12824" max="12824" width="4.85546875" style="12" customWidth="1"/>
    <col min="12825" max="12825" width="6.5703125" style="12" customWidth="1"/>
    <col min="12826" max="12826" width="5.85546875" style="12" customWidth="1"/>
    <col min="12827" max="12827" width="7.5703125" style="12" customWidth="1"/>
    <col min="12828" max="12828" width="6" style="12" customWidth="1"/>
    <col min="12829" max="12829" width="4.85546875" style="12" customWidth="1"/>
    <col min="12830" max="12830" width="4.85546875" style="12" bestFit="1" customWidth="1"/>
    <col min="12831" max="12831" width="5.28515625" style="12" bestFit="1" customWidth="1"/>
    <col min="12832" max="12832" width="5.28515625" style="12" customWidth="1"/>
    <col min="12833" max="12834" width="9.140625" style="12"/>
    <col min="12835" max="12835" width="6.5703125" style="12" customWidth="1"/>
    <col min="12836" max="12836" width="4.42578125" style="12" bestFit="1" customWidth="1"/>
    <col min="12837" max="12838" width="3.28515625" style="12" bestFit="1" customWidth="1"/>
    <col min="12839" max="12839" width="4.85546875" style="12" customWidth="1"/>
    <col min="12840" max="12840" width="6.5703125" style="12" customWidth="1"/>
    <col min="12841" max="12841" width="5.85546875" style="12" customWidth="1"/>
    <col min="12842" max="12842" width="7.5703125" style="12" customWidth="1"/>
    <col min="12843" max="12843" width="6" style="12" customWidth="1"/>
    <col min="12844" max="12844" width="4.85546875" style="12" customWidth="1"/>
    <col min="12845" max="12845" width="4.85546875" style="12" bestFit="1" customWidth="1"/>
    <col min="12846" max="12846" width="5.28515625" style="12" bestFit="1" customWidth="1"/>
    <col min="12847" max="12847" width="5.28515625" style="12" customWidth="1"/>
    <col min="12848" max="12849" width="9.140625" style="12"/>
    <col min="12850" max="12850" width="6.5703125" style="12" customWidth="1"/>
    <col min="12851" max="12851" width="4.42578125" style="12" bestFit="1" customWidth="1"/>
    <col min="12852" max="12853" width="3.28515625" style="12" bestFit="1" customWidth="1"/>
    <col min="12854" max="12854" width="4.85546875" style="12" customWidth="1"/>
    <col min="12855" max="12855" width="6.5703125" style="12" customWidth="1"/>
    <col min="12856" max="12856" width="5.85546875" style="12" customWidth="1"/>
    <col min="12857" max="12857" width="7.5703125" style="12" customWidth="1"/>
    <col min="12858" max="12858" width="6" style="12" customWidth="1"/>
    <col min="12859" max="12859" width="4.85546875" style="12" customWidth="1"/>
    <col min="12860" max="12860" width="4.85546875" style="12" bestFit="1" customWidth="1"/>
    <col min="12861" max="12861" width="5.28515625" style="12" bestFit="1" customWidth="1"/>
    <col min="12862" max="12862" width="5.28515625" style="12" customWidth="1"/>
    <col min="12863" max="12864" width="9.140625" style="12"/>
    <col min="12865" max="12865" width="6.5703125" style="12" customWidth="1"/>
    <col min="12866" max="12866" width="4.42578125" style="12" bestFit="1" customWidth="1"/>
    <col min="12867" max="12868" width="3.28515625" style="12" bestFit="1" customWidth="1"/>
    <col min="12869" max="12869" width="4.85546875" style="12" customWidth="1"/>
    <col min="12870" max="12870" width="6.5703125" style="12" customWidth="1"/>
    <col min="12871" max="12871" width="5.85546875" style="12" customWidth="1"/>
    <col min="12872" max="12872" width="7.5703125" style="12" customWidth="1"/>
    <col min="12873" max="12873" width="6" style="12" customWidth="1"/>
    <col min="12874" max="12874" width="4.85546875" style="12" customWidth="1"/>
    <col min="12875" max="12875" width="4.85546875" style="12" bestFit="1" customWidth="1"/>
    <col min="12876" max="12876" width="5.28515625" style="12" bestFit="1" customWidth="1"/>
    <col min="12877" max="12877" width="5.28515625" style="12" customWidth="1"/>
    <col min="12878" max="12949" width="9.140625" style="12"/>
    <col min="12950" max="12950" width="6.5703125" style="12" customWidth="1"/>
    <col min="12951" max="12951" width="4.42578125" style="12" bestFit="1" customWidth="1"/>
    <col min="12952" max="12953" width="3.28515625" style="12" bestFit="1" customWidth="1"/>
    <col min="12954" max="12954" width="4.85546875" style="12" customWidth="1"/>
    <col min="12955" max="12955" width="6.5703125" style="12" customWidth="1"/>
    <col min="12956" max="12956" width="5.85546875" style="12" customWidth="1"/>
    <col min="12957" max="12957" width="7.5703125" style="12" customWidth="1"/>
    <col min="12958" max="12958" width="6" style="12" customWidth="1"/>
    <col min="12959" max="12959" width="4.85546875" style="12" customWidth="1"/>
    <col min="12960" max="12960" width="4.85546875" style="12" bestFit="1" customWidth="1"/>
    <col min="12961" max="12961" width="5.28515625" style="12" bestFit="1" customWidth="1"/>
    <col min="12962" max="12962" width="6.28515625" style="12" customWidth="1"/>
    <col min="12963" max="12967" width="8.7109375" style="12" customWidth="1"/>
    <col min="12968" max="12968" width="6" style="12" customWidth="1"/>
    <col min="12969" max="12969" width="9.140625" style="12"/>
    <col min="12970" max="12970" width="24.140625" style="12" bestFit="1" customWidth="1"/>
    <col min="12971" max="12971" width="6.5703125" style="12" customWidth="1"/>
    <col min="12972" max="12972" width="4.42578125" style="12" bestFit="1" customWidth="1"/>
    <col min="12973" max="12974" width="3.28515625" style="12" bestFit="1" customWidth="1"/>
    <col min="12975" max="12975" width="4.85546875" style="12" customWidth="1"/>
    <col min="12976" max="12976" width="6.5703125" style="12" customWidth="1"/>
    <col min="12977" max="12977" width="5.85546875" style="12" customWidth="1"/>
    <col min="12978" max="12978" width="7.5703125" style="12" customWidth="1"/>
    <col min="12979" max="12979" width="6" style="12" customWidth="1"/>
    <col min="12980" max="12980" width="4.85546875" style="12" customWidth="1"/>
    <col min="12981" max="12981" width="4.85546875" style="12" bestFit="1" customWidth="1"/>
    <col min="12982" max="12982" width="5.28515625" style="12" bestFit="1" customWidth="1"/>
    <col min="12983" max="12983" width="5.28515625" style="12" customWidth="1"/>
    <col min="12984" max="12985" width="9.140625" style="12"/>
    <col min="12986" max="12986" width="6.5703125" style="12" customWidth="1"/>
    <col min="12987" max="12987" width="4.42578125" style="12" bestFit="1" customWidth="1"/>
    <col min="12988" max="12989" width="3.28515625" style="12" bestFit="1" customWidth="1"/>
    <col min="12990" max="12990" width="4.85546875" style="12" customWidth="1"/>
    <col min="12991" max="12991" width="6.5703125" style="12" customWidth="1"/>
    <col min="12992" max="12992" width="5.85546875" style="12" customWidth="1"/>
    <col min="12993" max="12993" width="7.5703125" style="12" customWidth="1"/>
    <col min="12994" max="12994" width="6" style="12" customWidth="1"/>
    <col min="12995" max="12995" width="4.85546875" style="12" customWidth="1"/>
    <col min="12996" max="12996" width="4.85546875" style="12" bestFit="1" customWidth="1"/>
    <col min="12997" max="12997" width="5.28515625" style="12" bestFit="1" customWidth="1"/>
    <col min="12998" max="12998" width="5.28515625" style="12" customWidth="1"/>
    <col min="12999" max="13000" width="9.140625" style="12"/>
    <col min="13001" max="13001" width="6.5703125" style="12" customWidth="1"/>
    <col min="13002" max="13002" width="4.42578125" style="12" bestFit="1" customWidth="1"/>
    <col min="13003" max="13004" width="3.28515625" style="12" bestFit="1" customWidth="1"/>
    <col min="13005" max="13005" width="4.85546875" style="12" customWidth="1"/>
    <col min="13006" max="13006" width="6.5703125" style="12" customWidth="1"/>
    <col min="13007" max="13007" width="5.85546875" style="12" customWidth="1"/>
    <col min="13008" max="13008" width="7.5703125" style="12" customWidth="1"/>
    <col min="13009" max="13009" width="6" style="12" customWidth="1"/>
    <col min="13010" max="13010" width="4.85546875" style="12" customWidth="1"/>
    <col min="13011" max="13011" width="4.85546875" style="12" bestFit="1" customWidth="1"/>
    <col min="13012" max="13012" width="5.28515625" style="12" bestFit="1" customWidth="1"/>
    <col min="13013" max="13013" width="5.28515625" style="12" customWidth="1"/>
    <col min="13014" max="13015" width="9.140625" style="12"/>
    <col min="13016" max="13016" width="6.5703125" style="12" customWidth="1"/>
    <col min="13017" max="13017" width="4.42578125" style="12" bestFit="1" customWidth="1"/>
    <col min="13018" max="13019" width="3.28515625" style="12" bestFit="1" customWidth="1"/>
    <col min="13020" max="13020" width="4.85546875" style="12" customWidth="1"/>
    <col min="13021" max="13021" width="6.5703125" style="12" customWidth="1"/>
    <col min="13022" max="13022" width="5.85546875" style="12" customWidth="1"/>
    <col min="13023" max="13023" width="7.5703125" style="12" customWidth="1"/>
    <col min="13024" max="13024" width="6" style="12" customWidth="1"/>
    <col min="13025" max="13025" width="4.85546875" style="12" customWidth="1"/>
    <col min="13026" max="13026" width="4.85546875" style="12" bestFit="1" customWidth="1"/>
    <col min="13027" max="13027" width="5.28515625" style="12" bestFit="1" customWidth="1"/>
    <col min="13028" max="13028" width="5.28515625" style="12" customWidth="1"/>
    <col min="13029" max="13030" width="9.140625" style="12"/>
    <col min="13031" max="13031" width="6.5703125" style="12" customWidth="1"/>
    <col min="13032" max="13032" width="4.42578125" style="12" bestFit="1" customWidth="1"/>
    <col min="13033" max="13034" width="3.28515625" style="12" bestFit="1" customWidth="1"/>
    <col min="13035" max="13035" width="4.85546875" style="12" customWidth="1"/>
    <col min="13036" max="13036" width="6.5703125" style="12" customWidth="1"/>
    <col min="13037" max="13037" width="5.85546875" style="12" customWidth="1"/>
    <col min="13038" max="13038" width="7.5703125" style="12" customWidth="1"/>
    <col min="13039" max="13039" width="6" style="12" customWidth="1"/>
    <col min="13040" max="13040" width="4.85546875" style="12" customWidth="1"/>
    <col min="13041" max="13041" width="4.85546875" style="12" bestFit="1" customWidth="1"/>
    <col min="13042" max="13042" width="5.28515625" style="12" bestFit="1" customWidth="1"/>
    <col min="13043" max="13043" width="5.28515625" style="12" customWidth="1"/>
    <col min="13044" max="13045" width="9.140625" style="12"/>
    <col min="13046" max="13046" width="6.5703125" style="12" customWidth="1"/>
    <col min="13047" max="13047" width="4.42578125" style="12" bestFit="1" customWidth="1"/>
    <col min="13048" max="13049" width="3.28515625" style="12" bestFit="1" customWidth="1"/>
    <col min="13050" max="13050" width="4.85546875" style="12" customWidth="1"/>
    <col min="13051" max="13051" width="6.5703125" style="12" customWidth="1"/>
    <col min="13052" max="13052" width="5.85546875" style="12" customWidth="1"/>
    <col min="13053" max="13053" width="7.5703125" style="12" customWidth="1"/>
    <col min="13054" max="13054" width="6" style="12" customWidth="1"/>
    <col min="13055" max="13055" width="4.85546875" style="12" customWidth="1"/>
    <col min="13056" max="13056" width="4.85546875" style="12" bestFit="1" customWidth="1"/>
    <col min="13057" max="13057" width="5.28515625" style="12" bestFit="1" customWidth="1"/>
    <col min="13058" max="13058" width="5.28515625" style="12" customWidth="1"/>
    <col min="13059" max="13060" width="9.140625" style="12"/>
    <col min="13061" max="13061" width="6.5703125" style="12" customWidth="1"/>
    <col min="13062" max="13062" width="4.42578125" style="12" bestFit="1" customWidth="1"/>
    <col min="13063" max="13064" width="3.28515625" style="12" bestFit="1" customWidth="1"/>
    <col min="13065" max="13065" width="4.85546875" style="12" customWidth="1"/>
    <col min="13066" max="13066" width="6.5703125" style="12" customWidth="1"/>
    <col min="13067" max="13067" width="5.85546875" style="12" customWidth="1"/>
    <col min="13068" max="13068" width="7.5703125" style="12" customWidth="1"/>
    <col min="13069" max="13069" width="6" style="12" customWidth="1"/>
    <col min="13070" max="13070" width="4.85546875" style="12" customWidth="1"/>
    <col min="13071" max="13071" width="4.85546875" style="12" bestFit="1" customWidth="1"/>
    <col min="13072" max="13072" width="5.28515625" style="12" bestFit="1" customWidth="1"/>
    <col min="13073" max="13073" width="5.28515625" style="12" customWidth="1"/>
    <col min="13074" max="13075" width="9.140625" style="12"/>
    <col min="13076" max="13076" width="6.5703125" style="12" customWidth="1"/>
    <col min="13077" max="13077" width="4.42578125" style="12" bestFit="1" customWidth="1"/>
    <col min="13078" max="13079" width="3.28515625" style="12" bestFit="1" customWidth="1"/>
    <col min="13080" max="13080" width="4.85546875" style="12" customWidth="1"/>
    <col min="13081" max="13081" width="6.5703125" style="12" customWidth="1"/>
    <col min="13082" max="13082" width="5.85546875" style="12" customWidth="1"/>
    <col min="13083" max="13083" width="7.5703125" style="12" customWidth="1"/>
    <col min="13084" max="13084" width="6" style="12" customWidth="1"/>
    <col min="13085" max="13085" width="4.85546875" style="12" customWidth="1"/>
    <col min="13086" max="13086" width="4.85546875" style="12" bestFit="1" customWidth="1"/>
    <col min="13087" max="13087" width="5.28515625" style="12" bestFit="1" customWidth="1"/>
    <col min="13088" max="13088" width="5.28515625" style="12" customWidth="1"/>
    <col min="13089" max="13090" width="9.140625" style="12"/>
    <col min="13091" max="13091" width="6.5703125" style="12" customWidth="1"/>
    <col min="13092" max="13092" width="4.42578125" style="12" bestFit="1" customWidth="1"/>
    <col min="13093" max="13094" width="3.28515625" style="12" bestFit="1" customWidth="1"/>
    <col min="13095" max="13095" width="4.85546875" style="12" customWidth="1"/>
    <col min="13096" max="13096" width="6.5703125" style="12" customWidth="1"/>
    <col min="13097" max="13097" width="5.85546875" style="12" customWidth="1"/>
    <col min="13098" max="13098" width="7.5703125" style="12" customWidth="1"/>
    <col min="13099" max="13099" width="6" style="12" customWidth="1"/>
    <col min="13100" max="13100" width="4.85546875" style="12" customWidth="1"/>
    <col min="13101" max="13101" width="4.85546875" style="12" bestFit="1" customWidth="1"/>
    <col min="13102" max="13102" width="5.28515625" style="12" bestFit="1" customWidth="1"/>
    <col min="13103" max="13103" width="5.28515625" style="12" customWidth="1"/>
    <col min="13104" max="13105" width="9.140625" style="12"/>
    <col min="13106" max="13106" width="6.5703125" style="12" customWidth="1"/>
    <col min="13107" max="13107" width="4.42578125" style="12" bestFit="1" customWidth="1"/>
    <col min="13108" max="13109" width="3.28515625" style="12" bestFit="1" customWidth="1"/>
    <col min="13110" max="13110" width="4.85546875" style="12" customWidth="1"/>
    <col min="13111" max="13111" width="6.5703125" style="12" customWidth="1"/>
    <col min="13112" max="13112" width="5.85546875" style="12" customWidth="1"/>
    <col min="13113" max="13113" width="7.5703125" style="12" customWidth="1"/>
    <col min="13114" max="13114" width="6" style="12" customWidth="1"/>
    <col min="13115" max="13115" width="4.85546875" style="12" customWidth="1"/>
    <col min="13116" max="13116" width="4.85546875" style="12" bestFit="1" customWidth="1"/>
    <col min="13117" max="13117" width="5.28515625" style="12" bestFit="1" customWidth="1"/>
    <col min="13118" max="13118" width="5.28515625" style="12" customWidth="1"/>
    <col min="13119" max="13120" width="9.140625" style="12"/>
    <col min="13121" max="13121" width="6.5703125" style="12" customWidth="1"/>
    <col min="13122" max="13122" width="4.42578125" style="12" bestFit="1" customWidth="1"/>
    <col min="13123" max="13124" width="3.28515625" style="12" bestFit="1" customWidth="1"/>
    <col min="13125" max="13125" width="4.85546875" style="12" customWidth="1"/>
    <col min="13126" max="13126" width="6.5703125" style="12" customWidth="1"/>
    <col min="13127" max="13127" width="5.85546875" style="12" customWidth="1"/>
    <col min="13128" max="13128" width="7.5703125" style="12" customWidth="1"/>
    <col min="13129" max="13129" width="6" style="12" customWidth="1"/>
    <col min="13130" max="13130" width="4.85546875" style="12" customWidth="1"/>
    <col min="13131" max="13131" width="4.85546875" style="12" bestFit="1" customWidth="1"/>
    <col min="13132" max="13132" width="5.28515625" style="12" bestFit="1" customWidth="1"/>
    <col min="13133" max="13133" width="5.28515625" style="12" customWidth="1"/>
    <col min="13134" max="13205" width="9.140625" style="12"/>
    <col min="13206" max="13206" width="6.5703125" style="12" customWidth="1"/>
    <col min="13207" max="13207" width="4.42578125" style="12" bestFit="1" customWidth="1"/>
    <col min="13208" max="13209" width="3.28515625" style="12" bestFit="1" customWidth="1"/>
    <col min="13210" max="13210" width="4.85546875" style="12" customWidth="1"/>
    <col min="13211" max="13211" width="6.5703125" style="12" customWidth="1"/>
    <col min="13212" max="13212" width="5.85546875" style="12" customWidth="1"/>
    <col min="13213" max="13213" width="7.5703125" style="12" customWidth="1"/>
    <col min="13214" max="13214" width="6" style="12" customWidth="1"/>
    <col min="13215" max="13215" width="4.85546875" style="12" customWidth="1"/>
    <col min="13216" max="13216" width="4.85546875" style="12" bestFit="1" customWidth="1"/>
    <col min="13217" max="13217" width="5.28515625" style="12" bestFit="1" customWidth="1"/>
    <col min="13218" max="13218" width="6.28515625" style="12" customWidth="1"/>
    <col min="13219" max="13223" width="8.7109375" style="12" customWidth="1"/>
    <col min="13224" max="13224" width="6" style="12" customWidth="1"/>
    <col min="13225" max="13225" width="9.140625" style="12"/>
    <col min="13226" max="13226" width="24.140625" style="12" bestFit="1" customWidth="1"/>
    <col min="13227" max="13227" width="6.5703125" style="12" customWidth="1"/>
    <col min="13228" max="13228" width="4.42578125" style="12" bestFit="1" customWidth="1"/>
    <col min="13229" max="13230" width="3.28515625" style="12" bestFit="1" customWidth="1"/>
    <col min="13231" max="13231" width="4.85546875" style="12" customWidth="1"/>
    <col min="13232" max="13232" width="6.5703125" style="12" customWidth="1"/>
    <col min="13233" max="13233" width="5.85546875" style="12" customWidth="1"/>
    <col min="13234" max="13234" width="7.5703125" style="12" customWidth="1"/>
    <col min="13235" max="13235" width="6" style="12" customWidth="1"/>
    <col min="13236" max="13236" width="4.85546875" style="12" customWidth="1"/>
    <col min="13237" max="13237" width="4.85546875" style="12" bestFit="1" customWidth="1"/>
    <col min="13238" max="13238" width="5.28515625" style="12" bestFit="1" customWidth="1"/>
    <col min="13239" max="13239" width="5.28515625" style="12" customWidth="1"/>
    <col min="13240" max="13241" width="9.140625" style="12"/>
    <col min="13242" max="13242" width="6.5703125" style="12" customWidth="1"/>
    <col min="13243" max="13243" width="4.42578125" style="12" bestFit="1" customWidth="1"/>
    <col min="13244" max="13245" width="3.28515625" style="12" bestFit="1" customWidth="1"/>
    <col min="13246" max="13246" width="4.85546875" style="12" customWidth="1"/>
    <col min="13247" max="13247" width="6.5703125" style="12" customWidth="1"/>
    <col min="13248" max="13248" width="5.85546875" style="12" customWidth="1"/>
    <col min="13249" max="13249" width="7.5703125" style="12" customWidth="1"/>
    <col min="13250" max="13250" width="6" style="12" customWidth="1"/>
    <col min="13251" max="13251" width="4.85546875" style="12" customWidth="1"/>
    <col min="13252" max="13252" width="4.85546875" style="12" bestFit="1" customWidth="1"/>
    <col min="13253" max="13253" width="5.28515625" style="12" bestFit="1" customWidth="1"/>
    <col min="13254" max="13254" width="5.28515625" style="12" customWidth="1"/>
    <col min="13255" max="13256" width="9.140625" style="12"/>
    <col min="13257" max="13257" width="6.5703125" style="12" customWidth="1"/>
    <col min="13258" max="13258" width="4.42578125" style="12" bestFit="1" customWidth="1"/>
    <col min="13259" max="13260" width="3.28515625" style="12" bestFit="1" customWidth="1"/>
    <col min="13261" max="13261" width="4.85546875" style="12" customWidth="1"/>
    <col min="13262" max="13262" width="6.5703125" style="12" customWidth="1"/>
    <col min="13263" max="13263" width="5.85546875" style="12" customWidth="1"/>
    <col min="13264" max="13264" width="7.5703125" style="12" customWidth="1"/>
    <col min="13265" max="13265" width="6" style="12" customWidth="1"/>
    <col min="13266" max="13266" width="4.85546875" style="12" customWidth="1"/>
    <col min="13267" max="13267" width="4.85546875" style="12" bestFit="1" customWidth="1"/>
    <col min="13268" max="13268" width="5.28515625" style="12" bestFit="1" customWidth="1"/>
    <col min="13269" max="13269" width="5.28515625" style="12" customWidth="1"/>
    <col min="13270" max="13271" width="9.140625" style="12"/>
    <col min="13272" max="13272" width="6.5703125" style="12" customWidth="1"/>
    <col min="13273" max="13273" width="4.42578125" style="12" bestFit="1" customWidth="1"/>
    <col min="13274" max="13275" width="3.28515625" style="12" bestFit="1" customWidth="1"/>
    <col min="13276" max="13276" width="4.85546875" style="12" customWidth="1"/>
    <col min="13277" max="13277" width="6.5703125" style="12" customWidth="1"/>
    <col min="13278" max="13278" width="5.85546875" style="12" customWidth="1"/>
    <col min="13279" max="13279" width="7.5703125" style="12" customWidth="1"/>
    <col min="13280" max="13280" width="6" style="12" customWidth="1"/>
    <col min="13281" max="13281" width="4.85546875" style="12" customWidth="1"/>
    <col min="13282" max="13282" width="4.85546875" style="12" bestFit="1" customWidth="1"/>
    <col min="13283" max="13283" width="5.28515625" style="12" bestFit="1" customWidth="1"/>
    <col min="13284" max="13284" width="5.28515625" style="12" customWidth="1"/>
    <col min="13285" max="13286" width="9.140625" style="12"/>
    <col min="13287" max="13287" width="6.5703125" style="12" customWidth="1"/>
    <col min="13288" max="13288" width="4.42578125" style="12" bestFit="1" customWidth="1"/>
    <col min="13289" max="13290" width="3.28515625" style="12" bestFit="1" customWidth="1"/>
    <col min="13291" max="13291" width="4.85546875" style="12" customWidth="1"/>
    <col min="13292" max="13292" width="6.5703125" style="12" customWidth="1"/>
    <col min="13293" max="13293" width="5.85546875" style="12" customWidth="1"/>
    <col min="13294" max="13294" width="7.5703125" style="12" customWidth="1"/>
    <col min="13295" max="13295" width="6" style="12" customWidth="1"/>
    <col min="13296" max="13296" width="4.85546875" style="12" customWidth="1"/>
    <col min="13297" max="13297" width="4.85546875" style="12" bestFit="1" customWidth="1"/>
    <col min="13298" max="13298" width="5.28515625" style="12" bestFit="1" customWidth="1"/>
    <col min="13299" max="13299" width="5.28515625" style="12" customWidth="1"/>
    <col min="13300" max="13301" width="9.140625" style="12"/>
    <col min="13302" max="13302" width="6.5703125" style="12" customWidth="1"/>
    <col min="13303" max="13303" width="4.42578125" style="12" bestFit="1" customWidth="1"/>
    <col min="13304" max="13305" width="3.28515625" style="12" bestFit="1" customWidth="1"/>
    <col min="13306" max="13306" width="4.85546875" style="12" customWidth="1"/>
    <col min="13307" max="13307" width="6.5703125" style="12" customWidth="1"/>
    <col min="13308" max="13308" width="5.85546875" style="12" customWidth="1"/>
    <col min="13309" max="13309" width="7.5703125" style="12" customWidth="1"/>
    <col min="13310" max="13310" width="6" style="12" customWidth="1"/>
    <col min="13311" max="13311" width="4.85546875" style="12" customWidth="1"/>
    <col min="13312" max="13312" width="4.85546875" style="12" bestFit="1" customWidth="1"/>
    <col min="13313" max="13313" width="5.28515625" style="12" bestFit="1" customWidth="1"/>
    <col min="13314" max="13314" width="5.28515625" style="12" customWidth="1"/>
    <col min="13315" max="13316" width="9.140625" style="12"/>
    <col min="13317" max="13317" width="6.5703125" style="12" customWidth="1"/>
    <col min="13318" max="13318" width="4.42578125" style="12" bestFit="1" customWidth="1"/>
    <col min="13319" max="13320" width="3.28515625" style="12" bestFit="1" customWidth="1"/>
    <col min="13321" max="13321" width="4.85546875" style="12" customWidth="1"/>
    <col min="13322" max="13322" width="6.5703125" style="12" customWidth="1"/>
    <col min="13323" max="13323" width="5.85546875" style="12" customWidth="1"/>
    <col min="13324" max="13324" width="7.5703125" style="12" customWidth="1"/>
    <col min="13325" max="13325" width="6" style="12" customWidth="1"/>
    <col min="13326" max="13326" width="4.85546875" style="12" customWidth="1"/>
    <col min="13327" max="13327" width="4.85546875" style="12" bestFit="1" customWidth="1"/>
    <col min="13328" max="13328" width="5.28515625" style="12" bestFit="1" customWidth="1"/>
    <col min="13329" max="13329" width="5.28515625" style="12" customWidth="1"/>
    <col min="13330" max="13331" width="9.140625" style="12"/>
    <col min="13332" max="13332" width="6.5703125" style="12" customWidth="1"/>
    <col min="13333" max="13333" width="4.42578125" style="12" bestFit="1" customWidth="1"/>
    <col min="13334" max="13335" width="3.28515625" style="12" bestFit="1" customWidth="1"/>
    <col min="13336" max="13336" width="4.85546875" style="12" customWidth="1"/>
    <col min="13337" max="13337" width="6.5703125" style="12" customWidth="1"/>
    <col min="13338" max="13338" width="5.85546875" style="12" customWidth="1"/>
    <col min="13339" max="13339" width="7.5703125" style="12" customWidth="1"/>
    <col min="13340" max="13340" width="6" style="12" customWidth="1"/>
    <col min="13341" max="13341" width="4.85546875" style="12" customWidth="1"/>
    <col min="13342" max="13342" width="4.85546875" style="12" bestFit="1" customWidth="1"/>
    <col min="13343" max="13343" width="5.28515625" style="12" bestFit="1" customWidth="1"/>
    <col min="13344" max="13344" width="5.28515625" style="12" customWidth="1"/>
    <col min="13345" max="13346" width="9.140625" style="12"/>
    <col min="13347" max="13347" width="6.5703125" style="12" customWidth="1"/>
    <col min="13348" max="13348" width="4.42578125" style="12" bestFit="1" customWidth="1"/>
    <col min="13349" max="13350" width="3.28515625" style="12" bestFit="1" customWidth="1"/>
    <col min="13351" max="13351" width="4.85546875" style="12" customWidth="1"/>
    <col min="13352" max="13352" width="6.5703125" style="12" customWidth="1"/>
    <col min="13353" max="13353" width="5.85546875" style="12" customWidth="1"/>
    <col min="13354" max="13354" width="7.5703125" style="12" customWidth="1"/>
    <col min="13355" max="13355" width="6" style="12" customWidth="1"/>
    <col min="13356" max="13356" width="4.85546875" style="12" customWidth="1"/>
    <col min="13357" max="13357" width="4.85546875" style="12" bestFit="1" customWidth="1"/>
    <col min="13358" max="13358" width="5.28515625" style="12" bestFit="1" customWidth="1"/>
    <col min="13359" max="13359" width="5.28515625" style="12" customWidth="1"/>
    <col min="13360" max="13361" width="9.140625" style="12"/>
    <col min="13362" max="13362" width="6.5703125" style="12" customWidth="1"/>
    <col min="13363" max="13363" width="4.42578125" style="12" bestFit="1" customWidth="1"/>
    <col min="13364" max="13365" width="3.28515625" style="12" bestFit="1" customWidth="1"/>
    <col min="13366" max="13366" width="4.85546875" style="12" customWidth="1"/>
    <col min="13367" max="13367" width="6.5703125" style="12" customWidth="1"/>
    <col min="13368" max="13368" width="5.85546875" style="12" customWidth="1"/>
    <col min="13369" max="13369" width="7.5703125" style="12" customWidth="1"/>
    <col min="13370" max="13370" width="6" style="12" customWidth="1"/>
    <col min="13371" max="13371" width="4.85546875" style="12" customWidth="1"/>
    <col min="13372" max="13372" width="4.85546875" style="12" bestFit="1" customWidth="1"/>
    <col min="13373" max="13373" width="5.28515625" style="12" bestFit="1" customWidth="1"/>
    <col min="13374" max="13374" width="5.28515625" style="12" customWidth="1"/>
    <col min="13375" max="13376" width="9.140625" style="12"/>
    <col min="13377" max="13377" width="6.5703125" style="12" customWidth="1"/>
    <col min="13378" max="13378" width="4.42578125" style="12" bestFit="1" customWidth="1"/>
    <col min="13379" max="13380" width="3.28515625" style="12" bestFit="1" customWidth="1"/>
    <col min="13381" max="13381" width="4.85546875" style="12" customWidth="1"/>
    <col min="13382" max="13382" width="6.5703125" style="12" customWidth="1"/>
    <col min="13383" max="13383" width="5.85546875" style="12" customWidth="1"/>
    <col min="13384" max="13384" width="7.5703125" style="12" customWidth="1"/>
    <col min="13385" max="13385" width="6" style="12" customWidth="1"/>
    <col min="13386" max="13386" width="4.85546875" style="12" customWidth="1"/>
    <col min="13387" max="13387" width="4.85546875" style="12" bestFit="1" customWidth="1"/>
    <col min="13388" max="13388" width="5.28515625" style="12" bestFit="1" customWidth="1"/>
    <col min="13389" max="13389" width="5.28515625" style="12" customWidth="1"/>
    <col min="13390" max="13461" width="9.140625" style="12"/>
    <col min="13462" max="13462" width="6.5703125" style="12" customWidth="1"/>
    <col min="13463" max="13463" width="4.42578125" style="12" bestFit="1" customWidth="1"/>
    <col min="13464" max="13465" width="3.28515625" style="12" bestFit="1" customWidth="1"/>
    <col min="13466" max="13466" width="4.85546875" style="12" customWidth="1"/>
    <col min="13467" max="13467" width="6.5703125" style="12" customWidth="1"/>
    <col min="13468" max="13468" width="5.85546875" style="12" customWidth="1"/>
    <col min="13469" max="13469" width="7.5703125" style="12" customWidth="1"/>
    <col min="13470" max="13470" width="6" style="12" customWidth="1"/>
    <col min="13471" max="13471" width="4.85546875" style="12" customWidth="1"/>
    <col min="13472" max="13472" width="4.85546875" style="12" bestFit="1" customWidth="1"/>
    <col min="13473" max="13473" width="5.28515625" style="12" bestFit="1" customWidth="1"/>
    <col min="13474" max="13474" width="6.28515625" style="12" customWidth="1"/>
    <col min="13475" max="13479" width="8.7109375" style="12" customWidth="1"/>
    <col min="13480" max="13480" width="6" style="12" customWidth="1"/>
    <col min="13481" max="13481" width="9.140625" style="12"/>
    <col min="13482" max="13482" width="24.140625" style="12" bestFit="1" customWidth="1"/>
    <col min="13483" max="13483" width="6.5703125" style="12" customWidth="1"/>
    <col min="13484" max="13484" width="4.42578125" style="12" bestFit="1" customWidth="1"/>
    <col min="13485" max="13486" width="3.28515625" style="12" bestFit="1" customWidth="1"/>
    <col min="13487" max="13487" width="4.85546875" style="12" customWidth="1"/>
    <col min="13488" max="13488" width="6.5703125" style="12" customWidth="1"/>
    <col min="13489" max="13489" width="5.85546875" style="12" customWidth="1"/>
    <col min="13490" max="13490" width="7.5703125" style="12" customWidth="1"/>
    <col min="13491" max="13491" width="6" style="12" customWidth="1"/>
    <col min="13492" max="13492" width="4.85546875" style="12" customWidth="1"/>
    <col min="13493" max="13493" width="4.85546875" style="12" bestFit="1" customWidth="1"/>
    <col min="13494" max="13494" width="5.28515625" style="12" bestFit="1" customWidth="1"/>
    <col min="13495" max="13495" width="5.28515625" style="12" customWidth="1"/>
    <col min="13496" max="13497" width="9.140625" style="12"/>
    <col min="13498" max="13498" width="6.5703125" style="12" customWidth="1"/>
    <col min="13499" max="13499" width="4.42578125" style="12" bestFit="1" customWidth="1"/>
    <col min="13500" max="13501" width="3.28515625" style="12" bestFit="1" customWidth="1"/>
    <col min="13502" max="13502" width="4.85546875" style="12" customWidth="1"/>
    <col min="13503" max="13503" width="6.5703125" style="12" customWidth="1"/>
    <col min="13504" max="13504" width="5.85546875" style="12" customWidth="1"/>
    <col min="13505" max="13505" width="7.5703125" style="12" customWidth="1"/>
    <col min="13506" max="13506" width="6" style="12" customWidth="1"/>
    <col min="13507" max="13507" width="4.85546875" style="12" customWidth="1"/>
    <col min="13508" max="13508" width="4.85546875" style="12" bestFit="1" customWidth="1"/>
    <col min="13509" max="13509" width="5.28515625" style="12" bestFit="1" customWidth="1"/>
    <col min="13510" max="13510" width="5.28515625" style="12" customWidth="1"/>
    <col min="13511" max="13512" width="9.140625" style="12"/>
    <col min="13513" max="13513" width="6.5703125" style="12" customWidth="1"/>
    <col min="13514" max="13514" width="4.42578125" style="12" bestFit="1" customWidth="1"/>
    <col min="13515" max="13516" width="3.28515625" style="12" bestFit="1" customWidth="1"/>
    <col min="13517" max="13517" width="4.85546875" style="12" customWidth="1"/>
    <col min="13518" max="13518" width="6.5703125" style="12" customWidth="1"/>
    <col min="13519" max="13519" width="5.85546875" style="12" customWidth="1"/>
    <col min="13520" max="13520" width="7.5703125" style="12" customWidth="1"/>
    <col min="13521" max="13521" width="6" style="12" customWidth="1"/>
    <col min="13522" max="13522" width="4.85546875" style="12" customWidth="1"/>
    <col min="13523" max="13523" width="4.85546875" style="12" bestFit="1" customWidth="1"/>
    <col min="13524" max="13524" width="5.28515625" style="12" bestFit="1" customWidth="1"/>
    <col min="13525" max="13525" width="5.28515625" style="12" customWidth="1"/>
    <col min="13526" max="13527" width="9.140625" style="12"/>
    <col min="13528" max="13528" width="6.5703125" style="12" customWidth="1"/>
    <col min="13529" max="13529" width="4.42578125" style="12" bestFit="1" customWidth="1"/>
    <col min="13530" max="13531" width="3.28515625" style="12" bestFit="1" customWidth="1"/>
    <col min="13532" max="13532" width="4.85546875" style="12" customWidth="1"/>
    <col min="13533" max="13533" width="6.5703125" style="12" customWidth="1"/>
    <col min="13534" max="13534" width="5.85546875" style="12" customWidth="1"/>
    <col min="13535" max="13535" width="7.5703125" style="12" customWidth="1"/>
    <col min="13536" max="13536" width="6" style="12" customWidth="1"/>
    <col min="13537" max="13537" width="4.85546875" style="12" customWidth="1"/>
    <col min="13538" max="13538" width="4.85546875" style="12" bestFit="1" customWidth="1"/>
    <col min="13539" max="13539" width="5.28515625" style="12" bestFit="1" customWidth="1"/>
    <col min="13540" max="13540" width="5.28515625" style="12" customWidth="1"/>
    <col min="13541" max="13542" width="9.140625" style="12"/>
    <col min="13543" max="13543" width="6.5703125" style="12" customWidth="1"/>
    <col min="13544" max="13544" width="4.42578125" style="12" bestFit="1" customWidth="1"/>
    <col min="13545" max="13546" width="3.28515625" style="12" bestFit="1" customWidth="1"/>
    <col min="13547" max="13547" width="4.85546875" style="12" customWidth="1"/>
    <col min="13548" max="13548" width="6.5703125" style="12" customWidth="1"/>
    <col min="13549" max="13549" width="5.85546875" style="12" customWidth="1"/>
    <col min="13550" max="13550" width="7.5703125" style="12" customWidth="1"/>
    <col min="13551" max="13551" width="6" style="12" customWidth="1"/>
    <col min="13552" max="13552" width="4.85546875" style="12" customWidth="1"/>
    <col min="13553" max="13553" width="4.85546875" style="12" bestFit="1" customWidth="1"/>
    <col min="13554" max="13554" width="5.28515625" style="12" bestFit="1" customWidth="1"/>
    <col min="13555" max="13555" width="5.28515625" style="12" customWidth="1"/>
    <col min="13556" max="13557" width="9.140625" style="12"/>
    <col min="13558" max="13558" width="6.5703125" style="12" customWidth="1"/>
    <col min="13559" max="13559" width="4.42578125" style="12" bestFit="1" customWidth="1"/>
    <col min="13560" max="13561" width="3.28515625" style="12" bestFit="1" customWidth="1"/>
    <col min="13562" max="13562" width="4.85546875" style="12" customWidth="1"/>
    <col min="13563" max="13563" width="6.5703125" style="12" customWidth="1"/>
    <col min="13564" max="13564" width="5.85546875" style="12" customWidth="1"/>
    <col min="13565" max="13565" width="7.5703125" style="12" customWidth="1"/>
    <col min="13566" max="13566" width="6" style="12" customWidth="1"/>
    <col min="13567" max="13567" width="4.85546875" style="12" customWidth="1"/>
    <col min="13568" max="13568" width="4.85546875" style="12" bestFit="1" customWidth="1"/>
    <col min="13569" max="13569" width="5.28515625" style="12" bestFit="1" customWidth="1"/>
    <col min="13570" max="13570" width="5.28515625" style="12" customWidth="1"/>
    <col min="13571" max="13572" width="9.140625" style="12"/>
    <col min="13573" max="13573" width="6.5703125" style="12" customWidth="1"/>
    <col min="13574" max="13574" width="4.42578125" style="12" bestFit="1" customWidth="1"/>
    <col min="13575" max="13576" width="3.28515625" style="12" bestFit="1" customWidth="1"/>
    <col min="13577" max="13577" width="4.85546875" style="12" customWidth="1"/>
    <col min="13578" max="13578" width="6.5703125" style="12" customWidth="1"/>
    <col min="13579" max="13579" width="5.85546875" style="12" customWidth="1"/>
    <col min="13580" max="13580" width="7.5703125" style="12" customWidth="1"/>
    <col min="13581" max="13581" width="6" style="12" customWidth="1"/>
    <col min="13582" max="13582" width="4.85546875" style="12" customWidth="1"/>
    <col min="13583" max="13583" width="4.85546875" style="12" bestFit="1" customWidth="1"/>
    <col min="13584" max="13584" width="5.28515625" style="12" bestFit="1" customWidth="1"/>
    <col min="13585" max="13585" width="5.28515625" style="12" customWidth="1"/>
    <col min="13586" max="13587" width="9.140625" style="12"/>
    <col min="13588" max="13588" width="6.5703125" style="12" customWidth="1"/>
    <col min="13589" max="13589" width="4.42578125" style="12" bestFit="1" customWidth="1"/>
    <col min="13590" max="13591" width="3.28515625" style="12" bestFit="1" customWidth="1"/>
    <col min="13592" max="13592" width="4.85546875" style="12" customWidth="1"/>
    <col min="13593" max="13593" width="6.5703125" style="12" customWidth="1"/>
    <col min="13594" max="13594" width="5.85546875" style="12" customWidth="1"/>
    <col min="13595" max="13595" width="7.5703125" style="12" customWidth="1"/>
    <col min="13596" max="13596" width="6" style="12" customWidth="1"/>
    <col min="13597" max="13597" width="4.85546875" style="12" customWidth="1"/>
    <col min="13598" max="13598" width="4.85546875" style="12" bestFit="1" customWidth="1"/>
    <col min="13599" max="13599" width="5.28515625" style="12" bestFit="1" customWidth="1"/>
    <col min="13600" max="13600" width="5.28515625" style="12" customWidth="1"/>
    <col min="13601" max="13602" width="9.140625" style="12"/>
    <col min="13603" max="13603" width="6.5703125" style="12" customWidth="1"/>
    <col min="13604" max="13604" width="4.42578125" style="12" bestFit="1" customWidth="1"/>
    <col min="13605" max="13606" width="3.28515625" style="12" bestFit="1" customWidth="1"/>
    <col min="13607" max="13607" width="4.85546875" style="12" customWidth="1"/>
    <col min="13608" max="13608" width="6.5703125" style="12" customWidth="1"/>
    <col min="13609" max="13609" width="5.85546875" style="12" customWidth="1"/>
    <col min="13610" max="13610" width="7.5703125" style="12" customWidth="1"/>
    <col min="13611" max="13611" width="6" style="12" customWidth="1"/>
    <col min="13612" max="13612" width="4.85546875" style="12" customWidth="1"/>
    <col min="13613" max="13613" width="4.85546875" style="12" bestFit="1" customWidth="1"/>
    <col min="13614" max="13614" width="5.28515625" style="12" bestFit="1" customWidth="1"/>
    <col min="13615" max="13615" width="5.28515625" style="12" customWidth="1"/>
    <col min="13616" max="13617" width="9.140625" style="12"/>
    <col min="13618" max="13618" width="6.5703125" style="12" customWidth="1"/>
    <col min="13619" max="13619" width="4.42578125" style="12" bestFit="1" customWidth="1"/>
    <col min="13620" max="13621" width="3.28515625" style="12" bestFit="1" customWidth="1"/>
    <col min="13622" max="13622" width="4.85546875" style="12" customWidth="1"/>
    <col min="13623" max="13623" width="6.5703125" style="12" customWidth="1"/>
    <col min="13624" max="13624" width="5.85546875" style="12" customWidth="1"/>
    <col min="13625" max="13625" width="7.5703125" style="12" customWidth="1"/>
    <col min="13626" max="13626" width="6" style="12" customWidth="1"/>
    <col min="13627" max="13627" width="4.85546875" style="12" customWidth="1"/>
    <col min="13628" max="13628" width="4.85546875" style="12" bestFit="1" customWidth="1"/>
    <col min="13629" max="13629" width="5.28515625" style="12" bestFit="1" customWidth="1"/>
    <col min="13630" max="13630" width="5.28515625" style="12" customWidth="1"/>
    <col min="13631" max="13632" width="9.140625" style="12"/>
    <col min="13633" max="13633" width="6.5703125" style="12" customWidth="1"/>
    <col min="13634" max="13634" width="4.42578125" style="12" bestFit="1" customWidth="1"/>
    <col min="13635" max="13636" width="3.28515625" style="12" bestFit="1" customWidth="1"/>
    <col min="13637" max="13637" width="4.85546875" style="12" customWidth="1"/>
    <col min="13638" max="13638" width="6.5703125" style="12" customWidth="1"/>
    <col min="13639" max="13639" width="5.85546875" style="12" customWidth="1"/>
    <col min="13640" max="13640" width="7.5703125" style="12" customWidth="1"/>
    <col min="13641" max="13641" width="6" style="12" customWidth="1"/>
    <col min="13642" max="13642" width="4.85546875" style="12" customWidth="1"/>
    <col min="13643" max="13643" width="4.85546875" style="12" bestFit="1" customWidth="1"/>
    <col min="13644" max="13644" width="5.28515625" style="12" bestFit="1" customWidth="1"/>
    <col min="13645" max="13645" width="5.28515625" style="12" customWidth="1"/>
    <col min="13646" max="13717" width="9.140625" style="12"/>
    <col min="13718" max="13718" width="6.5703125" style="12" customWidth="1"/>
    <col min="13719" max="13719" width="4.42578125" style="12" bestFit="1" customWidth="1"/>
    <col min="13720" max="13721" width="3.28515625" style="12" bestFit="1" customWidth="1"/>
    <col min="13722" max="13722" width="4.85546875" style="12" customWidth="1"/>
    <col min="13723" max="13723" width="6.5703125" style="12" customWidth="1"/>
    <col min="13724" max="13724" width="5.85546875" style="12" customWidth="1"/>
    <col min="13725" max="13725" width="7.5703125" style="12" customWidth="1"/>
    <col min="13726" max="13726" width="6" style="12" customWidth="1"/>
    <col min="13727" max="13727" width="4.85546875" style="12" customWidth="1"/>
    <col min="13728" max="13728" width="4.85546875" style="12" bestFit="1" customWidth="1"/>
    <col min="13729" max="13729" width="5.28515625" style="12" bestFit="1" customWidth="1"/>
    <col min="13730" max="13730" width="6.28515625" style="12" customWidth="1"/>
    <col min="13731" max="13735" width="8.7109375" style="12" customWidth="1"/>
    <col min="13736" max="13736" width="6" style="12" customWidth="1"/>
    <col min="13737" max="13737" width="9.140625" style="12"/>
    <col min="13738" max="13738" width="24.140625" style="12" bestFit="1" customWidth="1"/>
    <col min="13739" max="13739" width="6.5703125" style="12" customWidth="1"/>
    <col min="13740" max="13740" width="4.42578125" style="12" bestFit="1" customWidth="1"/>
    <col min="13741" max="13742" width="3.28515625" style="12" bestFit="1" customWidth="1"/>
    <col min="13743" max="13743" width="4.85546875" style="12" customWidth="1"/>
    <col min="13744" max="13744" width="6.5703125" style="12" customWidth="1"/>
    <col min="13745" max="13745" width="5.85546875" style="12" customWidth="1"/>
    <col min="13746" max="13746" width="7.5703125" style="12" customWidth="1"/>
    <col min="13747" max="13747" width="6" style="12" customWidth="1"/>
    <col min="13748" max="13748" width="4.85546875" style="12" customWidth="1"/>
    <col min="13749" max="13749" width="4.85546875" style="12" bestFit="1" customWidth="1"/>
    <col min="13750" max="13750" width="5.28515625" style="12" bestFit="1" customWidth="1"/>
    <col min="13751" max="13751" width="5.28515625" style="12" customWidth="1"/>
    <col min="13752" max="13753" width="9.140625" style="12"/>
    <col min="13754" max="13754" width="6.5703125" style="12" customWidth="1"/>
    <col min="13755" max="13755" width="4.42578125" style="12" bestFit="1" customWidth="1"/>
    <col min="13756" max="13757" width="3.28515625" style="12" bestFit="1" customWidth="1"/>
    <col min="13758" max="13758" width="4.85546875" style="12" customWidth="1"/>
    <col min="13759" max="13759" width="6.5703125" style="12" customWidth="1"/>
    <col min="13760" max="13760" width="5.85546875" style="12" customWidth="1"/>
    <col min="13761" max="13761" width="7.5703125" style="12" customWidth="1"/>
    <col min="13762" max="13762" width="6" style="12" customWidth="1"/>
    <col min="13763" max="13763" width="4.85546875" style="12" customWidth="1"/>
    <col min="13764" max="13764" width="4.85546875" style="12" bestFit="1" customWidth="1"/>
    <col min="13765" max="13765" width="5.28515625" style="12" bestFit="1" customWidth="1"/>
    <col min="13766" max="13766" width="5.28515625" style="12" customWidth="1"/>
    <col min="13767" max="13768" width="9.140625" style="12"/>
    <col min="13769" max="13769" width="6.5703125" style="12" customWidth="1"/>
    <col min="13770" max="13770" width="4.42578125" style="12" bestFit="1" customWidth="1"/>
    <col min="13771" max="13772" width="3.28515625" style="12" bestFit="1" customWidth="1"/>
    <col min="13773" max="13773" width="4.85546875" style="12" customWidth="1"/>
    <col min="13774" max="13774" width="6.5703125" style="12" customWidth="1"/>
    <col min="13775" max="13775" width="5.85546875" style="12" customWidth="1"/>
    <col min="13776" max="13776" width="7.5703125" style="12" customWidth="1"/>
    <col min="13777" max="13777" width="6" style="12" customWidth="1"/>
    <col min="13778" max="13778" width="4.85546875" style="12" customWidth="1"/>
    <col min="13779" max="13779" width="4.85546875" style="12" bestFit="1" customWidth="1"/>
    <col min="13780" max="13780" width="5.28515625" style="12" bestFit="1" customWidth="1"/>
    <col min="13781" max="13781" width="5.28515625" style="12" customWidth="1"/>
    <col min="13782" max="13783" width="9.140625" style="12"/>
    <col min="13784" max="13784" width="6.5703125" style="12" customWidth="1"/>
    <col min="13785" max="13785" width="4.42578125" style="12" bestFit="1" customWidth="1"/>
    <col min="13786" max="13787" width="3.28515625" style="12" bestFit="1" customWidth="1"/>
    <col min="13788" max="13788" width="4.85546875" style="12" customWidth="1"/>
    <col min="13789" max="13789" width="6.5703125" style="12" customWidth="1"/>
    <col min="13790" max="13790" width="5.85546875" style="12" customWidth="1"/>
    <col min="13791" max="13791" width="7.5703125" style="12" customWidth="1"/>
    <col min="13792" max="13792" width="6" style="12" customWidth="1"/>
    <col min="13793" max="13793" width="4.85546875" style="12" customWidth="1"/>
    <col min="13794" max="13794" width="4.85546875" style="12" bestFit="1" customWidth="1"/>
    <col min="13795" max="13795" width="5.28515625" style="12" bestFit="1" customWidth="1"/>
    <col min="13796" max="13796" width="5.28515625" style="12" customWidth="1"/>
    <col min="13797" max="13798" width="9.140625" style="12"/>
    <col min="13799" max="13799" width="6.5703125" style="12" customWidth="1"/>
    <col min="13800" max="13800" width="4.42578125" style="12" bestFit="1" customWidth="1"/>
    <col min="13801" max="13802" width="3.28515625" style="12" bestFit="1" customWidth="1"/>
    <col min="13803" max="13803" width="4.85546875" style="12" customWidth="1"/>
    <col min="13804" max="13804" width="6.5703125" style="12" customWidth="1"/>
    <col min="13805" max="13805" width="5.85546875" style="12" customWidth="1"/>
    <col min="13806" max="13806" width="7.5703125" style="12" customWidth="1"/>
    <col min="13807" max="13807" width="6" style="12" customWidth="1"/>
    <col min="13808" max="13808" width="4.85546875" style="12" customWidth="1"/>
    <col min="13809" max="13809" width="4.85546875" style="12" bestFit="1" customWidth="1"/>
    <col min="13810" max="13810" width="5.28515625" style="12" bestFit="1" customWidth="1"/>
    <col min="13811" max="13811" width="5.28515625" style="12" customWidth="1"/>
    <col min="13812" max="13813" width="9.140625" style="12"/>
    <col min="13814" max="13814" width="6.5703125" style="12" customWidth="1"/>
    <col min="13815" max="13815" width="4.42578125" style="12" bestFit="1" customWidth="1"/>
    <col min="13816" max="13817" width="3.28515625" style="12" bestFit="1" customWidth="1"/>
    <col min="13818" max="13818" width="4.85546875" style="12" customWidth="1"/>
    <col min="13819" max="13819" width="6.5703125" style="12" customWidth="1"/>
    <col min="13820" max="13820" width="5.85546875" style="12" customWidth="1"/>
    <col min="13821" max="13821" width="7.5703125" style="12" customWidth="1"/>
    <col min="13822" max="13822" width="6" style="12" customWidth="1"/>
    <col min="13823" max="13823" width="4.85546875" style="12" customWidth="1"/>
    <col min="13824" max="13824" width="4.85546875" style="12" bestFit="1" customWidth="1"/>
    <col min="13825" max="13825" width="5.28515625" style="12" bestFit="1" customWidth="1"/>
    <col min="13826" max="13826" width="5.28515625" style="12" customWidth="1"/>
    <col min="13827" max="13828" width="9.140625" style="12"/>
    <col min="13829" max="13829" width="6.5703125" style="12" customWidth="1"/>
    <col min="13830" max="13830" width="4.42578125" style="12" bestFit="1" customWidth="1"/>
    <col min="13831" max="13832" width="3.28515625" style="12" bestFit="1" customWidth="1"/>
    <col min="13833" max="13833" width="4.85546875" style="12" customWidth="1"/>
    <col min="13834" max="13834" width="6.5703125" style="12" customWidth="1"/>
    <col min="13835" max="13835" width="5.85546875" style="12" customWidth="1"/>
    <col min="13836" max="13836" width="7.5703125" style="12" customWidth="1"/>
    <col min="13837" max="13837" width="6" style="12" customWidth="1"/>
    <col min="13838" max="13838" width="4.85546875" style="12" customWidth="1"/>
    <col min="13839" max="13839" width="4.85546875" style="12" bestFit="1" customWidth="1"/>
    <col min="13840" max="13840" width="5.28515625" style="12" bestFit="1" customWidth="1"/>
    <col min="13841" max="13841" width="5.28515625" style="12" customWidth="1"/>
    <col min="13842" max="13843" width="9.140625" style="12"/>
    <col min="13844" max="13844" width="6.5703125" style="12" customWidth="1"/>
    <col min="13845" max="13845" width="4.42578125" style="12" bestFit="1" customWidth="1"/>
    <col min="13846" max="13847" width="3.28515625" style="12" bestFit="1" customWidth="1"/>
    <col min="13848" max="13848" width="4.85546875" style="12" customWidth="1"/>
    <col min="13849" max="13849" width="6.5703125" style="12" customWidth="1"/>
    <col min="13850" max="13850" width="5.85546875" style="12" customWidth="1"/>
    <col min="13851" max="13851" width="7.5703125" style="12" customWidth="1"/>
    <col min="13852" max="13852" width="6" style="12" customWidth="1"/>
    <col min="13853" max="13853" width="4.85546875" style="12" customWidth="1"/>
    <col min="13854" max="13854" width="4.85546875" style="12" bestFit="1" customWidth="1"/>
    <col min="13855" max="13855" width="5.28515625" style="12" bestFit="1" customWidth="1"/>
    <col min="13856" max="13856" width="5.28515625" style="12" customWidth="1"/>
    <col min="13857" max="13858" width="9.140625" style="12"/>
    <col min="13859" max="13859" width="6.5703125" style="12" customWidth="1"/>
    <col min="13860" max="13860" width="4.42578125" style="12" bestFit="1" customWidth="1"/>
    <col min="13861" max="13862" width="3.28515625" style="12" bestFit="1" customWidth="1"/>
    <col min="13863" max="13863" width="4.85546875" style="12" customWidth="1"/>
    <col min="13864" max="13864" width="6.5703125" style="12" customWidth="1"/>
    <col min="13865" max="13865" width="5.85546875" style="12" customWidth="1"/>
    <col min="13866" max="13866" width="7.5703125" style="12" customWidth="1"/>
    <col min="13867" max="13867" width="6" style="12" customWidth="1"/>
    <col min="13868" max="13868" width="4.85546875" style="12" customWidth="1"/>
    <col min="13869" max="13869" width="4.85546875" style="12" bestFit="1" customWidth="1"/>
    <col min="13870" max="13870" width="5.28515625" style="12" bestFit="1" customWidth="1"/>
    <col min="13871" max="13871" width="5.28515625" style="12" customWidth="1"/>
    <col min="13872" max="13873" width="9.140625" style="12"/>
    <col min="13874" max="13874" width="6.5703125" style="12" customWidth="1"/>
    <col min="13875" max="13875" width="4.42578125" style="12" bestFit="1" customWidth="1"/>
    <col min="13876" max="13877" width="3.28515625" style="12" bestFit="1" customWidth="1"/>
    <col min="13878" max="13878" width="4.85546875" style="12" customWidth="1"/>
    <col min="13879" max="13879" width="6.5703125" style="12" customWidth="1"/>
    <col min="13880" max="13880" width="5.85546875" style="12" customWidth="1"/>
    <col min="13881" max="13881" width="7.5703125" style="12" customWidth="1"/>
    <col min="13882" max="13882" width="6" style="12" customWidth="1"/>
    <col min="13883" max="13883" width="4.85546875" style="12" customWidth="1"/>
    <col min="13884" max="13884" width="4.85546875" style="12" bestFit="1" customWidth="1"/>
    <col min="13885" max="13885" width="5.28515625" style="12" bestFit="1" customWidth="1"/>
    <col min="13886" max="13886" width="5.28515625" style="12" customWidth="1"/>
    <col min="13887" max="13888" width="9.140625" style="12"/>
    <col min="13889" max="13889" width="6.5703125" style="12" customWidth="1"/>
    <col min="13890" max="13890" width="4.42578125" style="12" bestFit="1" customWidth="1"/>
    <col min="13891" max="13892" width="3.28515625" style="12" bestFit="1" customWidth="1"/>
    <col min="13893" max="13893" width="4.85546875" style="12" customWidth="1"/>
    <col min="13894" max="13894" width="6.5703125" style="12" customWidth="1"/>
    <col min="13895" max="13895" width="5.85546875" style="12" customWidth="1"/>
    <col min="13896" max="13896" width="7.5703125" style="12" customWidth="1"/>
    <col min="13897" max="13897" width="6" style="12" customWidth="1"/>
    <col min="13898" max="13898" width="4.85546875" style="12" customWidth="1"/>
    <col min="13899" max="13899" width="4.85546875" style="12" bestFit="1" customWidth="1"/>
    <col min="13900" max="13900" width="5.28515625" style="12" bestFit="1" customWidth="1"/>
    <col min="13901" max="13901" width="5.28515625" style="12" customWidth="1"/>
    <col min="13902" max="13973" width="9.140625" style="12"/>
    <col min="13974" max="13974" width="6.5703125" style="12" customWidth="1"/>
    <col min="13975" max="13975" width="4.42578125" style="12" bestFit="1" customWidth="1"/>
    <col min="13976" max="13977" width="3.28515625" style="12" bestFit="1" customWidth="1"/>
    <col min="13978" max="13978" width="4.85546875" style="12" customWidth="1"/>
    <col min="13979" max="13979" width="6.5703125" style="12" customWidth="1"/>
    <col min="13980" max="13980" width="5.85546875" style="12" customWidth="1"/>
    <col min="13981" max="13981" width="7.5703125" style="12" customWidth="1"/>
    <col min="13982" max="13982" width="6" style="12" customWidth="1"/>
    <col min="13983" max="13983" width="4.85546875" style="12" customWidth="1"/>
    <col min="13984" max="13984" width="4.85546875" style="12" bestFit="1" customWidth="1"/>
    <col min="13985" max="13985" width="5.28515625" style="12" bestFit="1" customWidth="1"/>
    <col min="13986" max="13986" width="6.28515625" style="12" customWidth="1"/>
    <col min="13987" max="13991" width="8.7109375" style="12" customWidth="1"/>
    <col min="13992" max="13992" width="6" style="12" customWidth="1"/>
    <col min="13993" max="13993" width="9.140625" style="12"/>
    <col min="13994" max="13994" width="24.140625" style="12" bestFit="1" customWidth="1"/>
    <col min="13995" max="13995" width="6.5703125" style="12" customWidth="1"/>
    <col min="13996" max="13996" width="4.42578125" style="12" bestFit="1" customWidth="1"/>
    <col min="13997" max="13998" width="3.28515625" style="12" bestFit="1" customWidth="1"/>
    <col min="13999" max="13999" width="4.85546875" style="12" customWidth="1"/>
    <col min="14000" max="14000" width="6.5703125" style="12" customWidth="1"/>
    <col min="14001" max="14001" width="5.85546875" style="12" customWidth="1"/>
    <col min="14002" max="14002" width="7.5703125" style="12" customWidth="1"/>
    <col min="14003" max="14003" width="6" style="12" customWidth="1"/>
    <col min="14004" max="14004" width="4.85546875" style="12" customWidth="1"/>
    <col min="14005" max="14005" width="4.85546875" style="12" bestFit="1" customWidth="1"/>
    <col min="14006" max="14006" width="5.28515625" style="12" bestFit="1" customWidth="1"/>
    <col min="14007" max="14007" width="5.28515625" style="12" customWidth="1"/>
    <col min="14008" max="14009" width="9.140625" style="12"/>
    <col min="14010" max="14010" width="6.5703125" style="12" customWidth="1"/>
    <col min="14011" max="14011" width="4.42578125" style="12" bestFit="1" customWidth="1"/>
    <col min="14012" max="14013" width="3.28515625" style="12" bestFit="1" customWidth="1"/>
    <col min="14014" max="14014" width="4.85546875" style="12" customWidth="1"/>
    <col min="14015" max="14015" width="6.5703125" style="12" customWidth="1"/>
    <col min="14016" max="14016" width="5.85546875" style="12" customWidth="1"/>
    <col min="14017" max="14017" width="7.5703125" style="12" customWidth="1"/>
    <col min="14018" max="14018" width="6" style="12" customWidth="1"/>
    <col min="14019" max="14019" width="4.85546875" style="12" customWidth="1"/>
    <col min="14020" max="14020" width="4.85546875" style="12" bestFit="1" customWidth="1"/>
    <col min="14021" max="14021" width="5.28515625" style="12" bestFit="1" customWidth="1"/>
    <col min="14022" max="14022" width="5.28515625" style="12" customWidth="1"/>
    <col min="14023" max="14024" width="9.140625" style="12"/>
    <col min="14025" max="14025" width="6.5703125" style="12" customWidth="1"/>
    <col min="14026" max="14026" width="4.42578125" style="12" bestFit="1" customWidth="1"/>
    <col min="14027" max="14028" width="3.28515625" style="12" bestFit="1" customWidth="1"/>
    <col min="14029" max="14029" width="4.85546875" style="12" customWidth="1"/>
    <col min="14030" max="14030" width="6.5703125" style="12" customWidth="1"/>
    <col min="14031" max="14031" width="5.85546875" style="12" customWidth="1"/>
    <col min="14032" max="14032" width="7.5703125" style="12" customWidth="1"/>
    <col min="14033" max="14033" width="6" style="12" customWidth="1"/>
    <col min="14034" max="14034" width="4.85546875" style="12" customWidth="1"/>
    <col min="14035" max="14035" width="4.85546875" style="12" bestFit="1" customWidth="1"/>
    <col min="14036" max="14036" width="5.28515625" style="12" bestFit="1" customWidth="1"/>
    <col min="14037" max="14037" width="5.28515625" style="12" customWidth="1"/>
    <col min="14038" max="14039" width="9.140625" style="12"/>
    <col min="14040" max="14040" width="6.5703125" style="12" customWidth="1"/>
    <col min="14041" max="14041" width="4.42578125" style="12" bestFit="1" customWidth="1"/>
    <col min="14042" max="14043" width="3.28515625" style="12" bestFit="1" customWidth="1"/>
    <col min="14044" max="14044" width="4.85546875" style="12" customWidth="1"/>
    <col min="14045" max="14045" width="6.5703125" style="12" customWidth="1"/>
    <col min="14046" max="14046" width="5.85546875" style="12" customWidth="1"/>
    <col min="14047" max="14047" width="7.5703125" style="12" customWidth="1"/>
    <col min="14048" max="14048" width="6" style="12" customWidth="1"/>
    <col min="14049" max="14049" width="4.85546875" style="12" customWidth="1"/>
    <col min="14050" max="14050" width="4.85546875" style="12" bestFit="1" customWidth="1"/>
    <col min="14051" max="14051" width="5.28515625" style="12" bestFit="1" customWidth="1"/>
    <col min="14052" max="14052" width="5.28515625" style="12" customWidth="1"/>
    <col min="14053" max="14054" width="9.140625" style="12"/>
    <col min="14055" max="14055" width="6.5703125" style="12" customWidth="1"/>
    <col min="14056" max="14056" width="4.42578125" style="12" bestFit="1" customWidth="1"/>
    <col min="14057" max="14058" width="3.28515625" style="12" bestFit="1" customWidth="1"/>
    <col min="14059" max="14059" width="4.85546875" style="12" customWidth="1"/>
    <col min="14060" max="14060" width="6.5703125" style="12" customWidth="1"/>
    <col min="14061" max="14061" width="5.85546875" style="12" customWidth="1"/>
    <col min="14062" max="14062" width="7.5703125" style="12" customWidth="1"/>
    <col min="14063" max="14063" width="6" style="12" customWidth="1"/>
    <col min="14064" max="14064" width="4.85546875" style="12" customWidth="1"/>
    <col min="14065" max="14065" width="4.85546875" style="12" bestFit="1" customWidth="1"/>
    <col min="14066" max="14066" width="5.28515625" style="12" bestFit="1" customWidth="1"/>
    <col min="14067" max="14067" width="5.28515625" style="12" customWidth="1"/>
    <col min="14068" max="14069" width="9.140625" style="12"/>
    <col min="14070" max="14070" width="6.5703125" style="12" customWidth="1"/>
    <col min="14071" max="14071" width="4.42578125" style="12" bestFit="1" customWidth="1"/>
    <col min="14072" max="14073" width="3.28515625" style="12" bestFit="1" customWidth="1"/>
    <col min="14074" max="14074" width="4.85546875" style="12" customWidth="1"/>
    <col min="14075" max="14075" width="6.5703125" style="12" customWidth="1"/>
    <col min="14076" max="14076" width="5.85546875" style="12" customWidth="1"/>
    <col min="14077" max="14077" width="7.5703125" style="12" customWidth="1"/>
    <col min="14078" max="14078" width="6" style="12" customWidth="1"/>
    <col min="14079" max="14079" width="4.85546875" style="12" customWidth="1"/>
    <col min="14080" max="14080" width="4.85546875" style="12" bestFit="1" customWidth="1"/>
    <col min="14081" max="14081" width="5.28515625" style="12" bestFit="1" customWidth="1"/>
    <col min="14082" max="14082" width="5.28515625" style="12" customWidth="1"/>
    <col min="14083" max="14084" width="9.140625" style="12"/>
    <col min="14085" max="14085" width="6.5703125" style="12" customWidth="1"/>
    <col min="14086" max="14086" width="4.42578125" style="12" bestFit="1" customWidth="1"/>
    <col min="14087" max="14088" width="3.28515625" style="12" bestFit="1" customWidth="1"/>
    <col min="14089" max="14089" width="4.85546875" style="12" customWidth="1"/>
    <col min="14090" max="14090" width="6.5703125" style="12" customWidth="1"/>
    <col min="14091" max="14091" width="5.85546875" style="12" customWidth="1"/>
    <col min="14092" max="14092" width="7.5703125" style="12" customWidth="1"/>
    <col min="14093" max="14093" width="6" style="12" customWidth="1"/>
    <col min="14094" max="14094" width="4.85546875" style="12" customWidth="1"/>
    <col min="14095" max="14095" width="4.85546875" style="12" bestFit="1" customWidth="1"/>
    <col min="14096" max="14096" width="5.28515625" style="12" bestFit="1" customWidth="1"/>
    <col min="14097" max="14097" width="5.28515625" style="12" customWidth="1"/>
    <col min="14098" max="14099" width="9.140625" style="12"/>
    <col min="14100" max="14100" width="6.5703125" style="12" customWidth="1"/>
    <col min="14101" max="14101" width="4.42578125" style="12" bestFit="1" customWidth="1"/>
    <col min="14102" max="14103" width="3.28515625" style="12" bestFit="1" customWidth="1"/>
    <col min="14104" max="14104" width="4.85546875" style="12" customWidth="1"/>
    <col min="14105" max="14105" width="6.5703125" style="12" customWidth="1"/>
    <col min="14106" max="14106" width="5.85546875" style="12" customWidth="1"/>
    <col min="14107" max="14107" width="7.5703125" style="12" customWidth="1"/>
    <col min="14108" max="14108" width="6" style="12" customWidth="1"/>
    <col min="14109" max="14109" width="4.85546875" style="12" customWidth="1"/>
    <col min="14110" max="14110" width="4.85546875" style="12" bestFit="1" customWidth="1"/>
    <col min="14111" max="14111" width="5.28515625" style="12" bestFit="1" customWidth="1"/>
    <col min="14112" max="14112" width="5.28515625" style="12" customWidth="1"/>
    <col min="14113" max="14114" width="9.140625" style="12"/>
    <col min="14115" max="14115" width="6.5703125" style="12" customWidth="1"/>
    <col min="14116" max="14116" width="4.42578125" style="12" bestFit="1" customWidth="1"/>
    <col min="14117" max="14118" width="3.28515625" style="12" bestFit="1" customWidth="1"/>
    <col min="14119" max="14119" width="4.85546875" style="12" customWidth="1"/>
    <col min="14120" max="14120" width="6.5703125" style="12" customWidth="1"/>
    <col min="14121" max="14121" width="5.85546875" style="12" customWidth="1"/>
    <col min="14122" max="14122" width="7.5703125" style="12" customWidth="1"/>
    <col min="14123" max="14123" width="6" style="12" customWidth="1"/>
    <col min="14124" max="14124" width="4.85546875" style="12" customWidth="1"/>
    <col min="14125" max="14125" width="4.85546875" style="12" bestFit="1" customWidth="1"/>
    <col min="14126" max="14126" width="5.28515625" style="12" bestFit="1" customWidth="1"/>
    <col min="14127" max="14127" width="5.28515625" style="12" customWidth="1"/>
    <col min="14128" max="14129" width="9.140625" style="12"/>
    <col min="14130" max="14130" width="6.5703125" style="12" customWidth="1"/>
    <col min="14131" max="14131" width="4.42578125" style="12" bestFit="1" customWidth="1"/>
    <col min="14132" max="14133" width="3.28515625" style="12" bestFit="1" customWidth="1"/>
    <col min="14134" max="14134" width="4.85546875" style="12" customWidth="1"/>
    <col min="14135" max="14135" width="6.5703125" style="12" customWidth="1"/>
    <col min="14136" max="14136" width="5.85546875" style="12" customWidth="1"/>
    <col min="14137" max="14137" width="7.5703125" style="12" customWidth="1"/>
    <col min="14138" max="14138" width="6" style="12" customWidth="1"/>
    <col min="14139" max="14139" width="4.85546875" style="12" customWidth="1"/>
    <col min="14140" max="14140" width="4.85546875" style="12" bestFit="1" customWidth="1"/>
    <col min="14141" max="14141" width="5.28515625" style="12" bestFit="1" customWidth="1"/>
    <col min="14142" max="14142" width="5.28515625" style="12" customWidth="1"/>
    <col min="14143" max="14144" width="9.140625" style="12"/>
    <col min="14145" max="14145" width="6.5703125" style="12" customWidth="1"/>
    <col min="14146" max="14146" width="4.42578125" style="12" bestFit="1" customWidth="1"/>
    <col min="14147" max="14148" width="3.28515625" style="12" bestFit="1" customWidth="1"/>
    <col min="14149" max="14149" width="4.85546875" style="12" customWidth="1"/>
    <col min="14150" max="14150" width="6.5703125" style="12" customWidth="1"/>
    <col min="14151" max="14151" width="5.85546875" style="12" customWidth="1"/>
    <col min="14152" max="14152" width="7.5703125" style="12" customWidth="1"/>
    <col min="14153" max="14153" width="6" style="12" customWidth="1"/>
    <col min="14154" max="14154" width="4.85546875" style="12" customWidth="1"/>
    <col min="14155" max="14155" width="4.85546875" style="12" bestFit="1" customWidth="1"/>
    <col min="14156" max="14156" width="5.28515625" style="12" bestFit="1" customWidth="1"/>
    <col min="14157" max="14157" width="5.28515625" style="12" customWidth="1"/>
    <col min="14158" max="14229" width="9.140625" style="12"/>
    <col min="14230" max="14230" width="6.5703125" style="12" customWidth="1"/>
    <col min="14231" max="14231" width="4.42578125" style="12" bestFit="1" customWidth="1"/>
    <col min="14232" max="14233" width="3.28515625" style="12" bestFit="1" customWidth="1"/>
    <col min="14234" max="14234" width="4.85546875" style="12" customWidth="1"/>
    <col min="14235" max="14235" width="6.5703125" style="12" customWidth="1"/>
    <col min="14236" max="14236" width="5.85546875" style="12" customWidth="1"/>
    <col min="14237" max="14237" width="7.5703125" style="12" customWidth="1"/>
    <col min="14238" max="14238" width="6" style="12" customWidth="1"/>
    <col min="14239" max="14239" width="4.85546875" style="12" customWidth="1"/>
    <col min="14240" max="14240" width="4.85546875" style="12" bestFit="1" customWidth="1"/>
    <col min="14241" max="14241" width="5.28515625" style="12" bestFit="1" customWidth="1"/>
    <col min="14242" max="14242" width="6.28515625" style="12" customWidth="1"/>
    <col min="14243" max="14247" width="8.7109375" style="12" customWidth="1"/>
    <col min="14248" max="14248" width="6" style="12" customWidth="1"/>
    <col min="14249" max="14249" width="9.140625" style="12"/>
    <col min="14250" max="14250" width="24.140625" style="12" bestFit="1" customWidth="1"/>
    <col min="14251" max="14251" width="6.5703125" style="12" customWidth="1"/>
    <col min="14252" max="14252" width="4.42578125" style="12" bestFit="1" customWidth="1"/>
    <col min="14253" max="14254" width="3.28515625" style="12" bestFit="1" customWidth="1"/>
    <col min="14255" max="14255" width="4.85546875" style="12" customWidth="1"/>
    <col min="14256" max="14256" width="6.5703125" style="12" customWidth="1"/>
    <col min="14257" max="14257" width="5.85546875" style="12" customWidth="1"/>
    <col min="14258" max="14258" width="7.5703125" style="12" customWidth="1"/>
    <col min="14259" max="14259" width="6" style="12" customWidth="1"/>
    <col min="14260" max="14260" width="4.85546875" style="12" customWidth="1"/>
    <col min="14261" max="14261" width="4.85546875" style="12" bestFit="1" customWidth="1"/>
    <col min="14262" max="14262" width="5.28515625" style="12" bestFit="1" customWidth="1"/>
    <col min="14263" max="14263" width="5.28515625" style="12" customWidth="1"/>
    <col min="14264" max="14265" width="9.140625" style="12"/>
    <col min="14266" max="14266" width="6.5703125" style="12" customWidth="1"/>
    <col min="14267" max="14267" width="4.42578125" style="12" bestFit="1" customWidth="1"/>
    <col min="14268" max="14269" width="3.28515625" style="12" bestFit="1" customWidth="1"/>
    <col min="14270" max="14270" width="4.85546875" style="12" customWidth="1"/>
    <col min="14271" max="14271" width="6.5703125" style="12" customWidth="1"/>
    <col min="14272" max="14272" width="5.85546875" style="12" customWidth="1"/>
    <col min="14273" max="14273" width="7.5703125" style="12" customWidth="1"/>
    <col min="14274" max="14274" width="6" style="12" customWidth="1"/>
    <col min="14275" max="14275" width="4.85546875" style="12" customWidth="1"/>
    <col min="14276" max="14276" width="4.85546875" style="12" bestFit="1" customWidth="1"/>
    <col min="14277" max="14277" width="5.28515625" style="12" bestFit="1" customWidth="1"/>
    <col min="14278" max="14278" width="5.28515625" style="12" customWidth="1"/>
    <col min="14279" max="14280" width="9.140625" style="12"/>
    <col min="14281" max="14281" width="6.5703125" style="12" customWidth="1"/>
    <col min="14282" max="14282" width="4.42578125" style="12" bestFit="1" customWidth="1"/>
    <col min="14283" max="14284" width="3.28515625" style="12" bestFit="1" customWidth="1"/>
    <col min="14285" max="14285" width="4.85546875" style="12" customWidth="1"/>
    <col min="14286" max="14286" width="6.5703125" style="12" customWidth="1"/>
    <col min="14287" max="14287" width="5.85546875" style="12" customWidth="1"/>
    <col min="14288" max="14288" width="7.5703125" style="12" customWidth="1"/>
    <col min="14289" max="14289" width="6" style="12" customWidth="1"/>
    <col min="14290" max="14290" width="4.85546875" style="12" customWidth="1"/>
    <col min="14291" max="14291" width="4.85546875" style="12" bestFit="1" customWidth="1"/>
    <col min="14292" max="14292" width="5.28515625" style="12" bestFit="1" customWidth="1"/>
    <col min="14293" max="14293" width="5.28515625" style="12" customWidth="1"/>
    <col min="14294" max="14295" width="9.140625" style="12"/>
    <col min="14296" max="14296" width="6.5703125" style="12" customWidth="1"/>
    <col min="14297" max="14297" width="4.42578125" style="12" bestFit="1" customWidth="1"/>
    <col min="14298" max="14299" width="3.28515625" style="12" bestFit="1" customWidth="1"/>
    <col min="14300" max="14300" width="4.85546875" style="12" customWidth="1"/>
    <col min="14301" max="14301" width="6.5703125" style="12" customWidth="1"/>
    <col min="14302" max="14302" width="5.85546875" style="12" customWidth="1"/>
    <col min="14303" max="14303" width="7.5703125" style="12" customWidth="1"/>
    <col min="14304" max="14304" width="6" style="12" customWidth="1"/>
    <col min="14305" max="14305" width="4.85546875" style="12" customWidth="1"/>
    <col min="14306" max="14306" width="4.85546875" style="12" bestFit="1" customWidth="1"/>
    <col min="14307" max="14307" width="5.28515625" style="12" bestFit="1" customWidth="1"/>
    <col min="14308" max="14308" width="5.28515625" style="12" customWidth="1"/>
    <col min="14309" max="14310" width="9.140625" style="12"/>
    <col min="14311" max="14311" width="6.5703125" style="12" customWidth="1"/>
    <col min="14312" max="14312" width="4.42578125" style="12" bestFit="1" customWidth="1"/>
    <col min="14313" max="14314" width="3.28515625" style="12" bestFit="1" customWidth="1"/>
    <col min="14315" max="14315" width="4.85546875" style="12" customWidth="1"/>
    <col min="14316" max="14316" width="6.5703125" style="12" customWidth="1"/>
    <col min="14317" max="14317" width="5.85546875" style="12" customWidth="1"/>
    <col min="14318" max="14318" width="7.5703125" style="12" customWidth="1"/>
    <col min="14319" max="14319" width="6" style="12" customWidth="1"/>
    <col min="14320" max="14320" width="4.85546875" style="12" customWidth="1"/>
    <col min="14321" max="14321" width="4.85546875" style="12" bestFit="1" customWidth="1"/>
    <col min="14322" max="14322" width="5.28515625" style="12" bestFit="1" customWidth="1"/>
    <col min="14323" max="14323" width="5.28515625" style="12" customWidth="1"/>
    <col min="14324" max="14325" width="9.140625" style="12"/>
    <col min="14326" max="14326" width="6.5703125" style="12" customWidth="1"/>
    <col min="14327" max="14327" width="4.42578125" style="12" bestFit="1" customWidth="1"/>
    <col min="14328" max="14329" width="3.28515625" style="12" bestFit="1" customWidth="1"/>
    <col min="14330" max="14330" width="4.85546875" style="12" customWidth="1"/>
    <col min="14331" max="14331" width="6.5703125" style="12" customWidth="1"/>
    <col min="14332" max="14332" width="5.85546875" style="12" customWidth="1"/>
    <col min="14333" max="14333" width="7.5703125" style="12" customWidth="1"/>
    <col min="14334" max="14334" width="6" style="12" customWidth="1"/>
    <col min="14335" max="14335" width="4.85546875" style="12" customWidth="1"/>
    <col min="14336" max="14336" width="4.85546875" style="12" bestFit="1" customWidth="1"/>
    <col min="14337" max="14337" width="5.28515625" style="12" bestFit="1" customWidth="1"/>
    <col min="14338" max="14338" width="5.28515625" style="12" customWidth="1"/>
    <col min="14339" max="14340" width="9.140625" style="12"/>
    <col min="14341" max="14341" width="6.5703125" style="12" customWidth="1"/>
    <col min="14342" max="14342" width="4.42578125" style="12" bestFit="1" customWidth="1"/>
    <col min="14343" max="14344" width="3.28515625" style="12" bestFit="1" customWidth="1"/>
    <col min="14345" max="14345" width="4.85546875" style="12" customWidth="1"/>
    <col min="14346" max="14346" width="6.5703125" style="12" customWidth="1"/>
    <col min="14347" max="14347" width="5.85546875" style="12" customWidth="1"/>
    <col min="14348" max="14348" width="7.5703125" style="12" customWidth="1"/>
    <col min="14349" max="14349" width="6" style="12" customWidth="1"/>
    <col min="14350" max="14350" width="4.85546875" style="12" customWidth="1"/>
    <col min="14351" max="14351" width="4.85546875" style="12" bestFit="1" customWidth="1"/>
    <col min="14352" max="14352" width="5.28515625" style="12" bestFit="1" customWidth="1"/>
    <col min="14353" max="14353" width="5.28515625" style="12" customWidth="1"/>
    <col min="14354" max="14355" width="9.140625" style="12"/>
    <col min="14356" max="14356" width="6.5703125" style="12" customWidth="1"/>
    <col min="14357" max="14357" width="4.42578125" style="12" bestFit="1" customWidth="1"/>
    <col min="14358" max="14359" width="3.28515625" style="12" bestFit="1" customWidth="1"/>
    <col min="14360" max="14360" width="4.85546875" style="12" customWidth="1"/>
    <col min="14361" max="14361" width="6.5703125" style="12" customWidth="1"/>
    <col min="14362" max="14362" width="5.85546875" style="12" customWidth="1"/>
    <col min="14363" max="14363" width="7.5703125" style="12" customWidth="1"/>
    <col min="14364" max="14364" width="6" style="12" customWidth="1"/>
    <col min="14365" max="14365" width="4.85546875" style="12" customWidth="1"/>
    <col min="14366" max="14366" width="4.85546875" style="12" bestFit="1" customWidth="1"/>
    <col min="14367" max="14367" width="5.28515625" style="12" bestFit="1" customWidth="1"/>
    <col min="14368" max="14368" width="5.28515625" style="12" customWidth="1"/>
    <col min="14369" max="14370" width="9.140625" style="12"/>
    <col min="14371" max="14371" width="6.5703125" style="12" customWidth="1"/>
    <col min="14372" max="14372" width="4.42578125" style="12" bestFit="1" customWidth="1"/>
    <col min="14373" max="14374" width="3.28515625" style="12" bestFit="1" customWidth="1"/>
    <col min="14375" max="14375" width="4.85546875" style="12" customWidth="1"/>
    <col min="14376" max="14376" width="6.5703125" style="12" customWidth="1"/>
    <col min="14377" max="14377" width="5.85546875" style="12" customWidth="1"/>
    <col min="14378" max="14378" width="7.5703125" style="12" customWidth="1"/>
    <col min="14379" max="14379" width="6" style="12" customWidth="1"/>
    <col min="14380" max="14380" width="4.85546875" style="12" customWidth="1"/>
    <col min="14381" max="14381" width="4.85546875" style="12" bestFit="1" customWidth="1"/>
    <col min="14382" max="14382" width="5.28515625" style="12" bestFit="1" customWidth="1"/>
    <col min="14383" max="14383" width="5.28515625" style="12" customWidth="1"/>
    <col min="14384" max="14385" width="9.140625" style="12"/>
    <col min="14386" max="14386" width="6.5703125" style="12" customWidth="1"/>
    <col min="14387" max="14387" width="4.42578125" style="12" bestFit="1" customWidth="1"/>
    <col min="14388" max="14389" width="3.28515625" style="12" bestFit="1" customWidth="1"/>
    <col min="14390" max="14390" width="4.85546875" style="12" customWidth="1"/>
    <col min="14391" max="14391" width="6.5703125" style="12" customWidth="1"/>
    <col min="14392" max="14392" width="5.85546875" style="12" customWidth="1"/>
    <col min="14393" max="14393" width="7.5703125" style="12" customWidth="1"/>
    <col min="14394" max="14394" width="6" style="12" customWidth="1"/>
    <col min="14395" max="14395" width="4.85546875" style="12" customWidth="1"/>
    <col min="14396" max="14396" width="4.85546875" style="12" bestFit="1" customWidth="1"/>
    <col min="14397" max="14397" width="5.28515625" style="12" bestFit="1" customWidth="1"/>
    <col min="14398" max="14398" width="5.28515625" style="12" customWidth="1"/>
    <col min="14399" max="14400" width="9.140625" style="12"/>
    <col min="14401" max="14401" width="6.5703125" style="12" customWidth="1"/>
    <col min="14402" max="14402" width="4.42578125" style="12" bestFit="1" customWidth="1"/>
    <col min="14403" max="14404" width="3.28515625" style="12" bestFit="1" customWidth="1"/>
    <col min="14405" max="14405" width="4.85546875" style="12" customWidth="1"/>
    <col min="14406" max="14406" width="6.5703125" style="12" customWidth="1"/>
    <col min="14407" max="14407" width="5.85546875" style="12" customWidth="1"/>
    <col min="14408" max="14408" width="7.5703125" style="12" customWidth="1"/>
    <col min="14409" max="14409" width="6" style="12" customWidth="1"/>
    <col min="14410" max="14410" width="4.85546875" style="12" customWidth="1"/>
    <col min="14411" max="14411" width="4.85546875" style="12" bestFit="1" customWidth="1"/>
    <col min="14412" max="14412" width="5.28515625" style="12" bestFit="1" customWidth="1"/>
    <col min="14413" max="14413" width="5.28515625" style="12" customWidth="1"/>
    <col min="14414" max="14485" width="9.140625" style="12"/>
    <col min="14486" max="14486" width="6.5703125" style="12" customWidth="1"/>
    <col min="14487" max="14487" width="4.42578125" style="12" bestFit="1" customWidth="1"/>
    <col min="14488" max="14489" width="3.28515625" style="12" bestFit="1" customWidth="1"/>
    <col min="14490" max="14490" width="4.85546875" style="12" customWidth="1"/>
    <col min="14491" max="14491" width="6.5703125" style="12" customWidth="1"/>
    <col min="14492" max="14492" width="5.85546875" style="12" customWidth="1"/>
    <col min="14493" max="14493" width="7.5703125" style="12" customWidth="1"/>
    <col min="14494" max="14494" width="6" style="12" customWidth="1"/>
    <col min="14495" max="14495" width="4.85546875" style="12" customWidth="1"/>
    <col min="14496" max="14496" width="4.85546875" style="12" bestFit="1" customWidth="1"/>
    <col min="14497" max="14497" width="5.28515625" style="12" bestFit="1" customWidth="1"/>
    <col min="14498" max="14498" width="6.28515625" style="12" customWidth="1"/>
    <col min="14499" max="14503" width="8.7109375" style="12" customWidth="1"/>
    <col min="14504" max="14504" width="6" style="12" customWidth="1"/>
    <col min="14505" max="14505" width="9.140625" style="12"/>
    <col min="14506" max="14506" width="24.140625" style="12" bestFit="1" customWidth="1"/>
    <col min="14507" max="14507" width="6.5703125" style="12" customWidth="1"/>
    <col min="14508" max="14508" width="4.42578125" style="12" bestFit="1" customWidth="1"/>
    <col min="14509" max="14510" width="3.28515625" style="12" bestFit="1" customWidth="1"/>
    <col min="14511" max="14511" width="4.85546875" style="12" customWidth="1"/>
    <col min="14512" max="14512" width="6.5703125" style="12" customWidth="1"/>
    <col min="14513" max="14513" width="5.85546875" style="12" customWidth="1"/>
    <col min="14514" max="14514" width="7.5703125" style="12" customWidth="1"/>
    <col min="14515" max="14515" width="6" style="12" customWidth="1"/>
    <col min="14516" max="14516" width="4.85546875" style="12" customWidth="1"/>
    <col min="14517" max="14517" width="4.85546875" style="12" bestFit="1" customWidth="1"/>
    <col min="14518" max="14518" width="5.28515625" style="12" bestFit="1" customWidth="1"/>
    <col min="14519" max="14519" width="5.28515625" style="12" customWidth="1"/>
    <col min="14520" max="14521" width="9.140625" style="12"/>
    <col min="14522" max="14522" width="6.5703125" style="12" customWidth="1"/>
    <col min="14523" max="14523" width="4.42578125" style="12" bestFit="1" customWidth="1"/>
    <col min="14524" max="14525" width="3.28515625" style="12" bestFit="1" customWidth="1"/>
    <col min="14526" max="14526" width="4.85546875" style="12" customWidth="1"/>
    <col min="14527" max="14527" width="6.5703125" style="12" customWidth="1"/>
    <col min="14528" max="14528" width="5.85546875" style="12" customWidth="1"/>
    <col min="14529" max="14529" width="7.5703125" style="12" customWidth="1"/>
    <col min="14530" max="14530" width="6" style="12" customWidth="1"/>
    <col min="14531" max="14531" width="4.85546875" style="12" customWidth="1"/>
    <col min="14532" max="14532" width="4.85546875" style="12" bestFit="1" customWidth="1"/>
    <col min="14533" max="14533" width="5.28515625" style="12" bestFit="1" customWidth="1"/>
    <col min="14534" max="14534" width="5.28515625" style="12" customWidth="1"/>
    <col min="14535" max="14536" width="9.140625" style="12"/>
    <col min="14537" max="14537" width="6.5703125" style="12" customWidth="1"/>
    <col min="14538" max="14538" width="4.42578125" style="12" bestFit="1" customWidth="1"/>
    <col min="14539" max="14540" width="3.28515625" style="12" bestFit="1" customWidth="1"/>
    <col min="14541" max="14541" width="4.85546875" style="12" customWidth="1"/>
    <col min="14542" max="14542" width="6.5703125" style="12" customWidth="1"/>
    <col min="14543" max="14543" width="5.85546875" style="12" customWidth="1"/>
    <col min="14544" max="14544" width="7.5703125" style="12" customWidth="1"/>
    <col min="14545" max="14545" width="6" style="12" customWidth="1"/>
    <col min="14546" max="14546" width="4.85546875" style="12" customWidth="1"/>
    <col min="14547" max="14547" width="4.85546875" style="12" bestFit="1" customWidth="1"/>
    <col min="14548" max="14548" width="5.28515625" style="12" bestFit="1" customWidth="1"/>
    <col min="14549" max="14549" width="5.28515625" style="12" customWidth="1"/>
    <col min="14550" max="14551" width="9.140625" style="12"/>
    <col min="14552" max="14552" width="6.5703125" style="12" customWidth="1"/>
    <col min="14553" max="14553" width="4.42578125" style="12" bestFit="1" customWidth="1"/>
    <col min="14554" max="14555" width="3.28515625" style="12" bestFit="1" customWidth="1"/>
    <col min="14556" max="14556" width="4.85546875" style="12" customWidth="1"/>
    <col min="14557" max="14557" width="6.5703125" style="12" customWidth="1"/>
    <col min="14558" max="14558" width="5.85546875" style="12" customWidth="1"/>
    <col min="14559" max="14559" width="7.5703125" style="12" customWidth="1"/>
    <col min="14560" max="14560" width="6" style="12" customWidth="1"/>
    <col min="14561" max="14561" width="4.85546875" style="12" customWidth="1"/>
    <col min="14562" max="14562" width="4.85546875" style="12" bestFit="1" customWidth="1"/>
    <col min="14563" max="14563" width="5.28515625" style="12" bestFit="1" customWidth="1"/>
    <col min="14564" max="14564" width="5.28515625" style="12" customWidth="1"/>
    <col min="14565" max="14566" width="9.140625" style="12"/>
    <col min="14567" max="14567" width="6.5703125" style="12" customWidth="1"/>
    <col min="14568" max="14568" width="4.42578125" style="12" bestFit="1" customWidth="1"/>
    <col min="14569" max="14570" width="3.28515625" style="12" bestFit="1" customWidth="1"/>
    <col min="14571" max="14571" width="4.85546875" style="12" customWidth="1"/>
    <col min="14572" max="14572" width="6.5703125" style="12" customWidth="1"/>
    <col min="14573" max="14573" width="5.85546875" style="12" customWidth="1"/>
    <col min="14574" max="14574" width="7.5703125" style="12" customWidth="1"/>
    <col min="14575" max="14575" width="6" style="12" customWidth="1"/>
    <col min="14576" max="14576" width="4.85546875" style="12" customWidth="1"/>
    <col min="14577" max="14577" width="4.85546875" style="12" bestFit="1" customWidth="1"/>
    <col min="14578" max="14578" width="5.28515625" style="12" bestFit="1" customWidth="1"/>
    <col min="14579" max="14579" width="5.28515625" style="12" customWidth="1"/>
    <col min="14580" max="14581" width="9.140625" style="12"/>
    <col min="14582" max="14582" width="6.5703125" style="12" customWidth="1"/>
    <col min="14583" max="14583" width="4.42578125" style="12" bestFit="1" customWidth="1"/>
    <col min="14584" max="14585" width="3.28515625" style="12" bestFit="1" customWidth="1"/>
    <col min="14586" max="14586" width="4.85546875" style="12" customWidth="1"/>
    <col min="14587" max="14587" width="6.5703125" style="12" customWidth="1"/>
    <col min="14588" max="14588" width="5.85546875" style="12" customWidth="1"/>
    <col min="14589" max="14589" width="7.5703125" style="12" customWidth="1"/>
    <col min="14590" max="14590" width="6" style="12" customWidth="1"/>
    <col min="14591" max="14591" width="4.85546875" style="12" customWidth="1"/>
    <col min="14592" max="14592" width="4.85546875" style="12" bestFit="1" customWidth="1"/>
    <col min="14593" max="14593" width="5.28515625" style="12" bestFit="1" customWidth="1"/>
    <col min="14594" max="14594" width="5.28515625" style="12" customWidth="1"/>
    <col min="14595" max="14596" width="9.140625" style="12"/>
    <col min="14597" max="14597" width="6.5703125" style="12" customWidth="1"/>
    <col min="14598" max="14598" width="4.42578125" style="12" bestFit="1" customWidth="1"/>
    <col min="14599" max="14600" width="3.28515625" style="12" bestFit="1" customWidth="1"/>
    <col min="14601" max="14601" width="4.85546875" style="12" customWidth="1"/>
    <col min="14602" max="14602" width="6.5703125" style="12" customWidth="1"/>
    <col min="14603" max="14603" width="5.85546875" style="12" customWidth="1"/>
    <col min="14604" max="14604" width="7.5703125" style="12" customWidth="1"/>
    <col min="14605" max="14605" width="6" style="12" customWidth="1"/>
    <col min="14606" max="14606" width="4.85546875" style="12" customWidth="1"/>
    <col min="14607" max="14607" width="4.85546875" style="12" bestFit="1" customWidth="1"/>
    <col min="14608" max="14608" width="5.28515625" style="12" bestFit="1" customWidth="1"/>
    <col min="14609" max="14609" width="5.28515625" style="12" customWidth="1"/>
    <col min="14610" max="14611" width="9.140625" style="12"/>
    <col min="14612" max="14612" width="6.5703125" style="12" customWidth="1"/>
    <col min="14613" max="14613" width="4.42578125" style="12" bestFit="1" customWidth="1"/>
    <col min="14614" max="14615" width="3.28515625" style="12" bestFit="1" customWidth="1"/>
    <col min="14616" max="14616" width="4.85546875" style="12" customWidth="1"/>
    <col min="14617" max="14617" width="6.5703125" style="12" customWidth="1"/>
    <col min="14618" max="14618" width="5.85546875" style="12" customWidth="1"/>
    <col min="14619" max="14619" width="7.5703125" style="12" customWidth="1"/>
    <col min="14620" max="14620" width="6" style="12" customWidth="1"/>
    <col min="14621" max="14621" width="4.85546875" style="12" customWidth="1"/>
    <col min="14622" max="14622" width="4.85546875" style="12" bestFit="1" customWidth="1"/>
    <col min="14623" max="14623" width="5.28515625" style="12" bestFit="1" customWidth="1"/>
    <col min="14624" max="14624" width="5.28515625" style="12" customWidth="1"/>
    <col min="14625" max="14626" width="9.140625" style="12"/>
    <col min="14627" max="14627" width="6.5703125" style="12" customWidth="1"/>
    <col min="14628" max="14628" width="4.42578125" style="12" bestFit="1" customWidth="1"/>
    <col min="14629" max="14630" width="3.28515625" style="12" bestFit="1" customWidth="1"/>
    <col min="14631" max="14631" width="4.85546875" style="12" customWidth="1"/>
    <col min="14632" max="14632" width="6.5703125" style="12" customWidth="1"/>
    <col min="14633" max="14633" width="5.85546875" style="12" customWidth="1"/>
    <col min="14634" max="14634" width="7.5703125" style="12" customWidth="1"/>
    <col min="14635" max="14635" width="6" style="12" customWidth="1"/>
    <col min="14636" max="14636" width="4.85546875" style="12" customWidth="1"/>
    <col min="14637" max="14637" width="4.85546875" style="12" bestFit="1" customWidth="1"/>
    <col min="14638" max="14638" width="5.28515625" style="12" bestFit="1" customWidth="1"/>
    <col min="14639" max="14639" width="5.28515625" style="12" customWidth="1"/>
    <col min="14640" max="14641" width="9.140625" style="12"/>
    <col min="14642" max="14642" width="6.5703125" style="12" customWidth="1"/>
    <col min="14643" max="14643" width="4.42578125" style="12" bestFit="1" customWidth="1"/>
    <col min="14644" max="14645" width="3.28515625" style="12" bestFit="1" customWidth="1"/>
    <col min="14646" max="14646" width="4.85546875" style="12" customWidth="1"/>
    <col min="14647" max="14647" width="6.5703125" style="12" customWidth="1"/>
    <col min="14648" max="14648" width="5.85546875" style="12" customWidth="1"/>
    <col min="14649" max="14649" width="7.5703125" style="12" customWidth="1"/>
    <col min="14650" max="14650" width="6" style="12" customWidth="1"/>
    <col min="14651" max="14651" width="4.85546875" style="12" customWidth="1"/>
    <col min="14652" max="14652" width="4.85546875" style="12" bestFit="1" customWidth="1"/>
    <col min="14653" max="14653" width="5.28515625" style="12" bestFit="1" customWidth="1"/>
    <col min="14654" max="14654" width="5.28515625" style="12" customWidth="1"/>
    <col min="14655" max="14656" width="9.140625" style="12"/>
    <col min="14657" max="14657" width="6.5703125" style="12" customWidth="1"/>
    <col min="14658" max="14658" width="4.42578125" style="12" bestFit="1" customWidth="1"/>
    <col min="14659" max="14660" width="3.28515625" style="12" bestFit="1" customWidth="1"/>
    <col min="14661" max="14661" width="4.85546875" style="12" customWidth="1"/>
    <col min="14662" max="14662" width="6.5703125" style="12" customWidth="1"/>
    <col min="14663" max="14663" width="5.85546875" style="12" customWidth="1"/>
    <col min="14664" max="14664" width="7.5703125" style="12" customWidth="1"/>
    <col min="14665" max="14665" width="6" style="12" customWidth="1"/>
    <col min="14666" max="14666" width="4.85546875" style="12" customWidth="1"/>
    <col min="14667" max="14667" width="4.85546875" style="12" bestFit="1" customWidth="1"/>
    <col min="14668" max="14668" width="5.28515625" style="12" bestFit="1" customWidth="1"/>
    <col min="14669" max="14669" width="5.28515625" style="12" customWidth="1"/>
    <col min="14670" max="14741" width="9.140625" style="12"/>
    <col min="14742" max="14742" width="6.5703125" style="12" customWidth="1"/>
    <col min="14743" max="14743" width="4.42578125" style="12" bestFit="1" customWidth="1"/>
    <col min="14744" max="14745" width="3.28515625" style="12" bestFit="1" customWidth="1"/>
    <col min="14746" max="14746" width="4.85546875" style="12" customWidth="1"/>
    <col min="14747" max="14747" width="6.5703125" style="12" customWidth="1"/>
    <col min="14748" max="14748" width="5.85546875" style="12" customWidth="1"/>
    <col min="14749" max="14749" width="7.5703125" style="12" customWidth="1"/>
    <col min="14750" max="14750" width="6" style="12" customWidth="1"/>
    <col min="14751" max="14751" width="4.85546875" style="12" customWidth="1"/>
    <col min="14752" max="14752" width="4.85546875" style="12" bestFit="1" customWidth="1"/>
    <col min="14753" max="14753" width="5.28515625" style="12" bestFit="1" customWidth="1"/>
    <col min="14754" max="14754" width="6.28515625" style="12" customWidth="1"/>
    <col min="14755" max="14759" width="8.7109375" style="12" customWidth="1"/>
    <col min="14760" max="14760" width="6" style="12" customWidth="1"/>
    <col min="14761" max="14761" width="9.140625" style="12"/>
    <col min="14762" max="14762" width="24.140625" style="12" bestFit="1" customWidth="1"/>
    <col min="14763" max="14763" width="6.5703125" style="12" customWidth="1"/>
    <col min="14764" max="14764" width="4.42578125" style="12" bestFit="1" customWidth="1"/>
    <col min="14765" max="14766" width="3.28515625" style="12" bestFit="1" customWidth="1"/>
    <col min="14767" max="14767" width="4.85546875" style="12" customWidth="1"/>
    <col min="14768" max="14768" width="6.5703125" style="12" customWidth="1"/>
    <col min="14769" max="14769" width="5.85546875" style="12" customWidth="1"/>
    <col min="14770" max="14770" width="7.5703125" style="12" customWidth="1"/>
    <col min="14771" max="14771" width="6" style="12" customWidth="1"/>
    <col min="14772" max="14772" width="4.85546875" style="12" customWidth="1"/>
    <col min="14773" max="14773" width="4.85546875" style="12" bestFit="1" customWidth="1"/>
    <col min="14774" max="14774" width="5.28515625" style="12" bestFit="1" customWidth="1"/>
    <col min="14775" max="14775" width="5.28515625" style="12" customWidth="1"/>
    <col min="14776" max="14777" width="9.140625" style="12"/>
    <col min="14778" max="14778" width="6.5703125" style="12" customWidth="1"/>
    <col min="14779" max="14779" width="4.42578125" style="12" bestFit="1" customWidth="1"/>
    <col min="14780" max="14781" width="3.28515625" style="12" bestFit="1" customWidth="1"/>
    <col min="14782" max="14782" width="4.85546875" style="12" customWidth="1"/>
    <col min="14783" max="14783" width="6.5703125" style="12" customWidth="1"/>
    <col min="14784" max="14784" width="5.85546875" style="12" customWidth="1"/>
    <col min="14785" max="14785" width="7.5703125" style="12" customWidth="1"/>
    <col min="14786" max="14786" width="6" style="12" customWidth="1"/>
    <col min="14787" max="14787" width="4.85546875" style="12" customWidth="1"/>
    <col min="14788" max="14788" width="4.85546875" style="12" bestFit="1" customWidth="1"/>
    <col min="14789" max="14789" width="5.28515625" style="12" bestFit="1" customWidth="1"/>
    <col min="14790" max="14790" width="5.28515625" style="12" customWidth="1"/>
    <col min="14791" max="14792" width="9.140625" style="12"/>
    <col min="14793" max="14793" width="6.5703125" style="12" customWidth="1"/>
    <col min="14794" max="14794" width="4.42578125" style="12" bestFit="1" customWidth="1"/>
    <col min="14795" max="14796" width="3.28515625" style="12" bestFit="1" customWidth="1"/>
    <col min="14797" max="14797" width="4.85546875" style="12" customWidth="1"/>
    <col min="14798" max="14798" width="6.5703125" style="12" customWidth="1"/>
    <col min="14799" max="14799" width="5.85546875" style="12" customWidth="1"/>
    <col min="14800" max="14800" width="7.5703125" style="12" customWidth="1"/>
    <col min="14801" max="14801" width="6" style="12" customWidth="1"/>
    <col min="14802" max="14802" width="4.85546875" style="12" customWidth="1"/>
    <col min="14803" max="14803" width="4.85546875" style="12" bestFit="1" customWidth="1"/>
    <col min="14804" max="14804" width="5.28515625" style="12" bestFit="1" customWidth="1"/>
    <col min="14805" max="14805" width="5.28515625" style="12" customWidth="1"/>
    <col min="14806" max="14807" width="9.140625" style="12"/>
    <col min="14808" max="14808" width="6.5703125" style="12" customWidth="1"/>
    <col min="14809" max="14809" width="4.42578125" style="12" bestFit="1" customWidth="1"/>
    <col min="14810" max="14811" width="3.28515625" style="12" bestFit="1" customWidth="1"/>
    <col min="14812" max="14812" width="4.85546875" style="12" customWidth="1"/>
    <col min="14813" max="14813" width="6.5703125" style="12" customWidth="1"/>
    <col min="14814" max="14814" width="5.85546875" style="12" customWidth="1"/>
    <col min="14815" max="14815" width="7.5703125" style="12" customWidth="1"/>
    <col min="14816" max="14816" width="6" style="12" customWidth="1"/>
    <col min="14817" max="14817" width="4.85546875" style="12" customWidth="1"/>
    <col min="14818" max="14818" width="4.85546875" style="12" bestFit="1" customWidth="1"/>
    <col min="14819" max="14819" width="5.28515625" style="12" bestFit="1" customWidth="1"/>
    <col min="14820" max="14820" width="5.28515625" style="12" customWidth="1"/>
    <col min="14821" max="14822" width="9.140625" style="12"/>
    <col min="14823" max="14823" width="6.5703125" style="12" customWidth="1"/>
    <col min="14824" max="14824" width="4.42578125" style="12" bestFit="1" customWidth="1"/>
    <col min="14825" max="14826" width="3.28515625" style="12" bestFit="1" customWidth="1"/>
    <col min="14827" max="14827" width="4.85546875" style="12" customWidth="1"/>
    <col min="14828" max="14828" width="6.5703125" style="12" customWidth="1"/>
    <col min="14829" max="14829" width="5.85546875" style="12" customWidth="1"/>
    <col min="14830" max="14830" width="7.5703125" style="12" customWidth="1"/>
    <col min="14831" max="14831" width="6" style="12" customWidth="1"/>
    <col min="14832" max="14832" width="4.85546875" style="12" customWidth="1"/>
    <col min="14833" max="14833" width="4.85546875" style="12" bestFit="1" customWidth="1"/>
    <col min="14834" max="14834" width="5.28515625" style="12" bestFit="1" customWidth="1"/>
    <col min="14835" max="14835" width="5.28515625" style="12" customWidth="1"/>
    <col min="14836" max="14837" width="9.140625" style="12"/>
    <col min="14838" max="14838" width="6.5703125" style="12" customWidth="1"/>
    <col min="14839" max="14839" width="4.42578125" style="12" bestFit="1" customWidth="1"/>
    <col min="14840" max="14841" width="3.28515625" style="12" bestFit="1" customWidth="1"/>
    <col min="14842" max="14842" width="4.85546875" style="12" customWidth="1"/>
    <col min="14843" max="14843" width="6.5703125" style="12" customWidth="1"/>
    <col min="14844" max="14844" width="5.85546875" style="12" customWidth="1"/>
    <col min="14845" max="14845" width="7.5703125" style="12" customWidth="1"/>
    <col min="14846" max="14846" width="6" style="12" customWidth="1"/>
    <col min="14847" max="14847" width="4.85546875" style="12" customWidth="1"/>
    <col min="14848" max="14848" width="4.85546875" style="12" bestFit="1" customWidth="1"/>
    <col min="14849" max="14849" width="5.28515625" style="12" bestFit="1" customWidth="1"/>
    <col min="14850" max="14850" width="5.28515625" style="12" customWidth="1"/>
    <col min="14851" max="14852" width="9.140625" style="12"/>
    <col min="14853" max="14853" width="6.5703125" style="12" customWidth="1"/>
    <col min="14854" max="14854" width="4.42578125" style="12" bestFit="1" customWidth="1"/>
    <col min="14855" max="14856" width="3.28515625" style="12" bestFit="1" customWidth="1"/>
    <col min="14857" max="14857" width="4.85546875" style="12" customWidth="1"/>
    <col min="14858" max="14858" width="6.5703125" style="12" customWidth="1"/>
    <col min="14859" max="14859" width="5.85546875" style="12" customWidth="1"/>
    <col min="14860" max="14860" width="7.5703125" style="12" customWidth="1"/>
    <col min="14861" max="14861" width="6" style="12" customWidth="1"/>
    <col min="14862" max="14862" width="4.85546875" style="12" customWidth="1"/>
    <col min="14863" max="14863" width="4.85546875" style="12" bestFit="1" customWidth="1"/>
    <col min="14864" max="14864" width="5.28515625" style="12" bestFit="1" customWidth="1"/>
    <col min="14865" max="14865" width="5.28515625" style="12" customWidth="1"/>
    <col min="14866" max="14867" width="9.140625" style="12"/>
    <col min="14868" max="14868" width="6.5703125" style="12" customWidth="1"/>
    <col min="14869" max="14869" width="4.42578125" style="12" bestFit="1" customWidth="1"/>
    <col min="14870" max="14871" width="3.28515625" style="12" bestFit="1" customWidth="1"/>
    <col min="14872" max="14872" width="4.85546875" style="12" customWidth="1"/>
    <col min="14873" max="14873" width="6.5703125" style="12" customWidth="1"/>
    <col min="14874" max="14874" width="5.85546875" style="12" customWidth="1"/>
    <col min="14875" max="14875" width="7.5703125" style="12" customWidth="1"/>
    <col min="14876" max="14876" width="6" style="12" customWidth="1"/>
    <col min="14877" max="14877" width="4.85546875" style="12" customWidth="1"/>
    <col min="14878" max="14878" width="4.85546875" style="12" bestFit="1" customWidth="1"/>
    <col min="14879" max="14879" width="5.28515625" style="12" bestFit="1" customWidth="1"/>
    <col min="14880" max="14880" width="5.28515625" style="12" customWidth="1"/>
    <col min="14881" max="14882" width="9.140625" style="12"/>
    <col min="14883" max="14883" width="6.5703125" style="12" customWidth="1"/>
    <col min="14884" max="14884" width="4.42578125" style="12" bestFit="1" customWidth="1"/>
    <col min="14885" max="14886" width="3.28515625" style="12" bestFit="1" customWidth="1"/>
    <col min="14887" max="14887" width="4.85546875" style="12" customWidth="1"/>
    <col min="14888" max="14888" width="6.5703125" style="12" customWidth="1"/>
    <col min="14889" max="14889" width="5.85546875" style="12" customWidth="1"/>
    <col min="14890" max="14890" width="7.5703125" style="12" customWidth="1"/>
    <col min="14891" max="14891" width="6" style="12" customWidth="1"/>
    <col min="14892" max="14892" width="4.85546875" style="12" customWidth="1"/>
    <col min="14893" max="14893" width="4.85546875" style="12" bestFit="1" customWidth="1"/>
    <col min="14894" max="14894" width="5.28515625" style="12" bestFit="1" customWidth="1"/>
    <col min="14895" max="14895" width="5.28515625" style="12" customWidth="1"/>
    <col min="14896" max="14897" width="9.140625" style="12"/>
    <col min="14898" max="14898" width="6.5703125" style="12" customWidth="1"/>
    <col min="14899" max="14899" width="4.42578125" style="12" bestFit="1" customWidth="1"/>
    <col min="14900" max="14901" width="3.28515625" style="12" bestFit="1" customWidth="1"/>
    <col min="14902" max="14902" width="4.85546875" style="12" customWidth="1"/>
    <col min="14903" max="14903" width="6.5703125" style="12" customWidth="1"/>
    <col min="14904" max="14904" width="5.85546875" style="12" customWidth="1"/>
    <col min="14905" max="14905" width="7.5703125" style="12" customWidth="1"/>
    <col min="14906" max="14906" width="6" style="12" customWidth="1"/>
    <col min="14907" max="14907" width="4.85546875" style="12" customWidth="1"/>
    <col min="14908" max="14908" width="4.85546875" style="12" bestFit="1" customWidth="1"/>
    <col min="14909" max="14909" width="5.28515625" style="12" bestFit="1" customWidth="1"/>
    <col min="14910" max="14910" width="5.28515625" style="12" customWidth="1"/>
    <col min="14911" max="14912" width="9.140625" style="12"/>
    <col min="14913" max="14913" width="6.5703125" style="12" customWidth="1"/>
    <col min="14914" max="14914" width="4.42578125" style="12" bestFit="1" customWidth="1"/>
    <col min="14915" max="14916" width="3.28515625" style="12" bestFit="1" customWidth="1"/>
    <col min="14917" max="14917" width="4.85546875" style="12" customWidth="1"/>
    <col min="14918" max="14918" width="6.5703125" style="12" customWidth="1"/>
    <col min="14919" max="14919" width="5.85546875" style="12" customWidth="1"/>
    <col min="14920" max="14920" width="7.5703125" style="12" customWidth="1"/>
    <col min="14921" max="14921" width="6" style="12" customWidth="1"/>
    <col min="14922" max="14922" width="4.85546875" style="12" customWidth="1"/>
    <col min="14923" max="14923" width="4.85546875" style="12" bestFit="1" customWidth="1"/>
    <col min="14924" max="14924" width="5.28515625" style="12" bestFit="1" customWidth="1"/>
    <col min="14925" max="14925" width="5.28515625" style="12" customWidth="1"/>
    <col min="14926" max="14997" width="9.140625" style="12"/>
    <col min="14998" max="14998" width="6.5703125" style="12" customWidth="1"/>
    <col min="14999" max="14999" width="4.42578125" style="12" bestFit="1" customWidth="1"/>
    <col min="15000" max="15001" width="3.28515625" style="12" bestFit="1" customWidth="1"/>
    <col min="15002" max="15002" width="4.85546875" style="12" customWidth="1"/>
    <col min="15003" max="15003" width="6.5703125" style="12" customWidth="1"/>
    <col min="15004" max="15004" width="5.85546875" style="12" customWidth="1"/>
    <col min="15005" max="15005" width="7.5703125" style="12" customWidth="1"/>
    <col min="15006" max="15006" width="6" style="12" customWidth="1"/>
    <col min="15007" max="15007" width="4.85546875" style="12" customWidth="1"/>
    <col min="15008" max="15008" width="4.85546875" style="12" bestFit="1" customWidth="1"/>
    <col min="15009" max="15009" width="5.28515625" style="12" bestFit="1" customWidth="1"/>
    <col min="15010" max="15010" width="6.28515625" style="12" customWidth="1"/>
    <col min="15011" max="15015" width="8.7109375" style="12" customWidth="1"/>
    <col min="15016" max="15016" width="6" style="12" customWidth="1"/>
    <col min="15017" max="15017" width="9.140625" style="12"/>
    <col min="15018" max="15018" width="24.140625" style="12" bestFit="1" customWidth="1"/>
    <col min="15019" max="15019" width="6.5703125" style="12" customWidth="1"/>
    <col min="15020" max="15020" width="4.42578125" style="12" bestFit="1" customWidth="1"/>
    <col min="15021" max="15022" width="3.28515625" style="12" bestFit="1" customWidth="1"/>
    <col min="15023" max="15023" width="4.85546875" style="12" customWidth="1"/>
    <col min="15024" max="15024" width="6.5703125" style="12" customWidth="1"/>
    <col min="15025" max="15025" width="5.85546875" style="12" customWidth="1"/>
    <col min="15026" max="15026" width="7.5703125" style="12" customWidth="1"/>
    <col min="15027" max="15027" width="6" style="12" customWidth="1"/>
    <col min="15028" max="15028" width="4.85546875" style="12" customWidth="1"/>
    <col min="15029" max="15029" width="4.85546875" style="12" bestFit="1" customWidth="1"/>
    <col min="15030" max="15030" width="5.28515625" style="12" bestFit="1" customWidth="1"/>
    <col min="15031" max="15031" width="5.28515625" style="12" customWidth="1"/>
    <col min="15032" max="15033" width="9.140625" style="12"/>
    <col min="15034" max="15034" width="6.5703125" style="12" customWidth="1"/>
    <col min="15035" max="15035" width="4.42578125" style="12" bestFit="1" customWidth="1"/>
    <col min="15036" max="15037" width="3.28515625" style="12" bestFit="1" customWidth="1"/>
    <col min="15038" max="15038" width="4.85546875" style="12" customWidth="1"/>
    <col min="15039" max="15039" width="6.5703125" style="12" customWidth="1"/>
    <col min="15040" max="15040" width="5.85546875" style="12" customWidth="1"/>
    <col min="15041" max="15041" width="7.5703125" style="12" customWidth="1"/>
    <col min="15042" max="15042" width="6" style="12" customWidth="1"/>
    <col min="15043" max="15043" width="4.85546875" style="12" customWidth="1"/>
    <col min="15044" max="15044" width="4.85546875" style="12" bestFit="1" customWidth="1"/>
    <col min="15045" max="15045" width="5.28515625" style="12" bestFit="1" customWidth="1"/>
    <col min="15046" max="15046" width="5.28515625" style="12" customWidth="1"/>
    <col min="15047" max="15048" width="9.140625" style="12"/>
    <col min="15049" max="15049" width="6.5703125" style="12" customWidth="1"/>
    <col min="15050" max="15050" width="4.42578125" style="12" bestFit="1" customWidth="1"/>
    <col min="15051" max="15052" width="3.28515625" style="12" bestFit="1" customWidth="1"/>
    <col min="15053" max="15053" width="4.85546875" style="12" customWidth="1"/>
    <col min="15054" max="15054" width="6.5703125" style="12" customWidth="1"/>
    <col min="15055" max="15055" width="5.85546875" style="12" customWidth="1"/>
    <col min="15056" max="15056" width="7.5703125" style="12" customWidth="1"/>
    <col min="15057" max="15057" width="6" style="12" customWidth="1"/>
    <col min="15058" max="15058" width="4.85546875" style="12" customWidth="1"/>
    <col min="15059" max="15059" width="4.85546875" style="12" bestFit="1" customWidth="1"/>
    <col min="15060" max="15060" width="5.28515625" style="12" bestFit="1" customWidth="1"/>
    <col min="15061" max="15061" width="5.28515625" style="12" customWidth="1"/>
    <col min="15062" max="15063" width="9.140625" style="12"/>
    <col min="15064" max="15064" width="6.5703125" style="12" customWidth="1"/>
    <col min="15065" max="15065" width="4.42578125" style="12" bestFit="1" customWidth="1"/>
    <col min="15066" max="15067" width="3.28515625" style="12" bestFit="1" customWidth="1"/>
    <col min="15068" max="15068" width="4.85546875" style="12" customWidth="1"/>
    <col min="15069" max="15069" width="6.5703125" style="12" customWidth="1"/>
    <col min="15070" max="15070" width="5.85546875" style="12" customWidth="1"/>
    <col min="15071" max="15071" width="7.5703125" style="12" customWidth="1"/>
    <col min="15072" max="15072" width="6" style="12" customWidth="1"/>
    <col min="15073" max="15073" width="4.85546875" style="12" customWidth="1"/>
    <col min="15074" max="15074" width="4.85546875" style="12" bestFit="1" customWidth="1"/>
    <col min="15075" max="15075" width="5.28515625" style="12" bestFit="1" customWidth="1"/>
    <col min="15076" max="15076" width="5.28515625" style="12" customWidth="1"/>
    <col min="15077" max="15078" width="9.140625" style="12"/>
    <col min="15079" max="15079" width="6.5703125" style="12" customWidth="1"/>
    <col min="15080" max="15080" width="4.42578125" style="12" bestFit="1" customWidth="1"/>
    <col min="15081" max="15082" width="3.28515625" style="12" bestFit="1" customWidth="1"/>
    <col min="15083" max="15083" width="4.85546875" style="12" customWidth="1"/>
    <col min="15084" max="15084" width="6.5703125" style="12" customWidth="1"/>
    <col min="15085" max="15085" width="5.85546875" style="12" customWidth="1"/>
    <col min="15086" max="15086" width="7.5703125" style="12" customWidth="1"/>
    <col min="15087" max="15087" width="6" style="12" customWidth="1"/>
    <col min="15088" max="15088" width="4.85546875" style="12" customWidth="1"/>
    <col min="15089" max="15089" width="4.85546875" style="12" bestFit="1" customWidth="1"/>
    <col min="15090" max="15090" width="5.28515625" style="12" bestFit="1" customWidth="1"/>
    <col min="15091" max="15091" width="5.28515625" style="12" customWidth="1"/>
    <col min="15092" max="15093" width="9.140625" style="12"/>
    <col min="15094" max="15094" width="6.5703125" style="12" customWidth="1"/>
    <col min="15095" max="15095" width="4.42578125" style="12" bestFit="1" customWidth="1"/>
    <col min="15096" max="15097" width="3.28515625" style="12" bestFit="1" customWidth="1"/>
    <col min="15098" max="15098" width="4.85546875" style="12" customWidth="1"/>
    <col min="15099" max="15099" width="6.5703125" style="12" customWidth="1"/>
    <col min="15100" max="15100" width="5.85546875" style="12" customWidth="1"/>
    <col min="15101" max="15101" width="7.5703125" style="12" customWidth="1"/>
    <col min="15102" max="15102" width="6" style="12" customWidth="1"/>
    <col min="15103" max="15103" width="4.85546875" style="12" customWidth="1"/>
    <col min="15104" max="15104" width="4.85546875" style="12" bestFit="1" customWidth="1"/>
    <col min="15105" max="15105" width="5.28515625" style="12" bestFit="1" customWidth="1"/>
    <col min="15106" max="15106" width="5.28515625" style="12" customWidth="1"/>
    <col min="15107" max="15108" width="9.140625" style="12"/>
    <col min="15109" max="15109" width="6.5703125" style="12" customWidth="1"/>
    <col min="15110" max="15110" width="4.42578125" style="12" bestFit="1" customWidth="1"/>
    <col min="15111" max="15112" width="3.28515625" style="12" bestFit="1" customWidth="1"/>
    <col min="15113" max="15113" width="4.85546875" style="12" customWidth="1"/>
    <col min="15114" max="15114" width="6.5703125" style="12" customWidth="1"/>
    <col min="15115" max="15115" width="5.85546875" style="12" customWidth="1"/>
    <col min="15116" max="15116" width="7.5703125" style="12" customWidth="1"/>
    <col min="15117" max="15117" width="6" style="12" customWidth="1"/>
    <col min="15118" max="15118" width="4.85546875" style="12" customWidth="1"/>
    <col min="15119" max="15119" width="4.85546875" style="12" bestFit="1" customWidth="1"/>
    <col min="15120" max="15120" width="5.28515625" style="12" bestFit="1" customWidth="1"/>
    <col min="15121" max="15121" width="5.28515625" style="12" customWidth="1"/>
    <col min="15122" max="15123" width="9.140625" style="12"/>
    <col min="15124" max="15124" width="6.5703125" style="12" customWidth="1"/>
    <col min="15125" max="15125" width="4.42578125" style="12" bestFit="1" customWidth="1"/>
    <col min="15126" max="15127" width="3.28515625" style="12" bestFit="1" customWidth="1"/>
    <col min="15128" max="15128" width="4.85546875" style="12" customWidth="1"/>
    <col min="15129" max="15129" width="6.5703125" style="12" customWidth="1"/>
    <col min="15130" max="15130" width="5.85546875" style="12" customWidth="1"/>
    <col min="15131" max="15131" width="7.5703125" style="12" customWidth="1"/>
    <col min="15132" max="15132" width="6" style="12" customWidth="1"/>
    <col min="15133" max="15133" width="4.85546875" style="12" customWidth="1"/>
    <col min="15134" max="15134" width="4.85546875" style="12" bestFit="1" customWidth="1"/>
    <col min="15135" max="15135" width="5.28515625" style="12" bestFit="1" customWidth="1"/>
    <col min="15136" max="15136" width="5.28515625" style="12" customWidth="1"/>
    <col min="15137" max="15138" width="9.140625" style="12"/>
    <col min="15139" max="15139" width="6.5703125" style="12" customWidth="1"/>
    <col min="15140" max="15140" width="4.42578125" style="12" bestFit="1" customWidth="1"/>
    <col min="15141" max="15142" width="3.28515625" style="12" bestFit="1" customWidth="1"/>
    <col min="15143" max="15143" width="4.85546875" style="12" customWidth="1"/>
    <col min="15144" max="15144" width="6.5703125" style="12" customWidth="1"/>
    <col min="15145" max="15145" width="5.85546875" style="12" customWidth="1"/>
    <col min="15146" max="15146" width="7.5703125" style="12" customWidth="1"/>
    <col min="15147" max="15147" width="6" style="12" customWidth="1"/>
    <col min="15148" max="15148" width="4.85546875" style="12" customWidth="1"/>
    <col min="15149" max="15149" width="4.85546875" style="12" bestFit="1" customWidth="1"/>
    <col min="15150" max="15150" width="5.28515625" style="12" bestFit="1" customWidth="1"/>
    <col min="15151" max="15151" width="5.28515625" style="12" customWidth="1"/>
    <col min="15152" max="15153" width="9.140625" style="12"/>
    <col min="15154" max="15154" width="6.5703125" style="12" customWidth="1"/>
    <col min="15155" max="15155" width="4.42578125" style="12" bestFit="1" customWidth="1"/>
    <col min="15156" max="15157" width="3.28515625" style="12" bestFit="1" customWidth="1"/>
    <col min="15158" max="15158" width="4.85546875" style="12" customWidth="1"/>
    <col min="15159" max="15159" width="6.5703125" style="12" customWidth="1"/>
    <col min="15160" max="15160" width="5.85546875" style="12" customWidth="1"/>
    <col min="15161" max="15161" width="7.5703125" style="12" customWidth="1"/>
    <col min="15162" max="15162" width="6" style="12" customWidth="1"/>
    <col min="15163" max="15163" width="4.85546875" style="12" customWidth="1"/>
    <col min="15164" max="15164" width="4.85546875" style="12" bestFit="1" customWidth="1"/>
    <col min="15165" max="15165" width="5.28515625" style="12" bestFit="1" customWidth="1"/>
    <col min="15166" max="15166" width="5.28515625" style="12" customWidth="1"/>
    <col min="15167" max="15168" width="9.140625" style="12"/>
    <col min="15169" max="15169" width="6.5703125" style="12" customWidth="1"/>
    <col min="15170" max="15170" width="4.42578125" style="12" bestFit="1" customWidth="1"/>
    <col min="15171" max="15172" width="3.28515625" style="12" bestFit="1" customWidth="1"/>
    <col min="15173" max="15173" width="4.85546875" style="12" customWidth="1"/>
    <col min="15174" max="15174" width="6.5703125" style="12" customWidth="1"/>
    <col min="15175" max="15175" width="5.85546875" style="12" customWidth="1"/>
    <col min="15176" max="15176" width="7.5703125" style="12" customWidth="1"/>
    <col min="15177" max="15177" width="6" style="12" customWidth="1"/>
    <col min="15178" max="15178" width="4.85546875" style="12" customWidth="1"/>
    <col min="15179" max="15179" width="4.85546875" style="12" bestFit="1" customWidth="1"/>
    <col min="15180" max="15180" width="5.28515625" style="12" bestFit="1" customWidth="1"/>
    <col min="15181" max="15181" width="5.28515625" style="12" customWidth="1"/>
    <col min="15182" max="15253" width="9.140625" style="12"/>
    <col min="15254" max="15254" width="6.5703125" style="12" customWidth="1"/>
    <col min="15255" max="15255" width="4.42578125" style="12" bestFit="1" customWidth="1"/>
    <col min="15256" max="15257" width="3.28515625" style="12" bestFit="1" customWidth="1"/>
    <col min="15258" max="15258" width="4.85546875" style="12" customWidth="1"/>
    <col min="15259" max="15259" width="6.5703125" style="12" customWidth="1"/>
    <col min="15260" max="15260" width="5.85546875" style="12" customWidth="1"/>
    <col min="15261" max="15261" width="7.5703125" style="12" customWidth="1"/>
    <col min="15262" max="15262" width="6" style="12" customWidth="1"/>
    <col min="15263" max="15263" width="4.85546875" style="12" customWidth="1"/>
    <col min="15264" max="15264" width="4.85546875" style="12" bestFit="1" customWidth="1"/>
    <col min="15265" max="15265" width="5.28515625" style="12" bestFit="1" customWidth="1"/>
    <col min="15266" max="15266" width="6.28515625" style="12" customWidth="1"/>
    <col min="15267" max="15271" width="8.7109375" style="12" customWidth="1"/>
    <col min="15272" max="15272" width="6" style="12" customWidth="1"/>
    <col min="15273" max="15273" width="9.140625" style="12"/>
    <col min="15274" max="15274" width="24.140625" style="12" bestFit="1" customWidth="1"/>
    <col min="15275" max="15275" width="6.5703125" style="12" customWidth="1"/>
    <col min="15276" max="15276" width="4.42578125" style="12" bestFit="1" customWidth="1"/>
    <col min="15277" max="15278" width="3.28515625" style="12" bestFit="1" customWidth="1"/>
    <col min="15279" max="15279" width="4.85546875" style="12" customWidth="1"/>
    <col min="15280" max="15280" width="6.5703125" style="12" customWidth="1"/>
    <col min="15281" max="15281" width="5.85546875" style="12" customWidth="1"/>
    <col min="15282" max="15282" width="7.5703125" style="12" customWidth="1"/>
    <col min="15283" max="15283" width="6" style="12" customWidth="1"/>
    <col min="15284" max="15284" width="4.85546875" style="12" customWidth="1"/>
    <col min="15285" max="15285" width="4.85546875" style="12" bestFit="1" customWidth="1"/>
    <col min="15286" max="15286" width="5.28515625" style="12" bestFit="1" customWidth="1"/>
    <col min="15287" max="15287" width="5.28515625" style="12" customWidth="1"/>
    <col min="15288" max="15289" width="9.140625" style="12"/>
    <col min="15290" max="15290" width="6.5703125" style="12" customWidth="1"/>
    <col min="15291" max="15291" width="4.42578125" style="12" bestFit="1" customWidth="1"/>
    <col min="15292" max="15293" width="3.28515625" style="12" bestFit="1" customWidth="1"/>
    <col min="15294" max="15294" width="4.85546875" style="12" customWidth="1"/>
    <col min="15295" max="15295" width="6.5703125" style="12" customWidth="1"/>
    <col min="15296" max="15296" width="5.85546875" style="12" customWidth="1"/>
    <col min="15297" max="15297" width="7.5703125" style="12" customWidth="1"/>
    <col min="15298" max="15298" width="6" style="12" customWidth="1"/>
    <col min="15299" max="15299" width="4.85546875" style="12" customWidth="1"/>
    <col min="15300" max="15300" width="4.85546875" style="12" bestFit="1" customWidth="1"/>
    <col min="15301" max="15301" width="5.28515625" style="12" bestFit="1" customWidth="1"/>
    <col min="15302" max="15302" width="5.28515625" style="12" customWidth="1"/>
    <col min="15303" max="15304" width="9.140625" style="12"/>
    <col min="15305" max="15305" width="6.5703125" style="12" customWidth="1"/>
    <col min="15306" max="15306" width="4.42578125" style="12" bestFit="1" customWidth="1"/>
    <col min="15307" max="15308" width="3.28515625" style="12" bestFit="1" customWidth="1"/>
    <col min="15309" max="15309" width="4.85546875" style="12" customWidth="1"/>
    <col min="15310" max="15310" width="6.5703125" style="12" customWidth="1"/>
    <col min="15311" max="15311" width="5.85546875" style="12" customWidth="1"/>
    <col min="15312" max="15312" width="7.5703125" style="12" customWidth="1"/>
    <col min="15313" max="15313" width="6" style="12" customWidth="1"/>
    <col min="15314" max="15314" width="4.85546875" style="12" customWidth="1"/>
    <col min="15315" max="15315" width="4.85546875" style="12" bestFit="1" customWidth="1"/>
    <col min="15316" max="15316" width="5.28515625" style="12" bestFit="1" customWidth="1"/>
    <col min="15317" max="15317" width="5.28515625" style="12" customWidth="1"/>
    <col min="15318" max="15319" width="9.140625" style="12"/>
    <col min="15320" max="15320" width="6.5703125" style="12" customWidth="1"/>
    <col min="15321" max="15321" width="4.42578125" style="12" bestFit="1" customWidth="1"/>
    <col min="15322" max="15323" width="3.28515625" style="12" bestFit="1" customWidth="1"/>
    <col min="15324" max="15324" width="4.85546875" style="12" customWidth="1"/>
    <col min="15325" max="15325" width="6.5703125" style="12" customWidth="1"/>
    <col min="15326" max="15326" width="5.85546875" style="12" customWidth="1"/>
    <col min="15327" max="15327" width="7.5703125" style="12" customWidth="1"/>
    <col min="15328" max="15328" width="6" style="12" customWidth="1"/>
    <col min="15329" max="15329" width="4.85546875" style="12" customWidth="1"/>
    <col min="15330" max="15330" width="4.85546875" style="12" bestFit="1" customWidth="1"/>
    <col min="15331" max="15331" width="5.28515625" style="12" bestFit="1" customWidth="1"/>
    <col min="15332" max="15332" width="5.28515625" style="12" customWidth="1"/>
    <col min="15333" max="15334" width="9.140625" style="12"/>
    <col min="15335" max="15335" width="6.5703125" style="12" customWidth="1"/>
    <col min="15336" max="15336" width="4.42578125" style="12" bestFit="1" customWidth="1"/>
    <col min="15337" max="15338" width="3.28515625" style="12" bestFit="1" customWidth="1"/>
    <col min="15339" max="15339" width="4.85546875" style="12" customWidth="1"/>
    <col min="15340" max="15340" width="6.5703125" style="12" customWidth="1"/>
    <col min="15341" max="15341" width="5.85546875" style="12" customWidth="1"/>
    <col min="15342" max="15342" width="7.5703125" style="12" customWidth="1"/>
    <col min="15343" max="15343" width="6" style="12" customWidth="1"/>
    <col min="15344" max="15344" width="4.85546875" style="12" customWidth="1"/>
    <col min="15345" max="15345" width="4.85546875" style="12" bestFit="1" customWidth="1"/>
    <col min="15346" max="15346" width="5.28515625" style="12" bestFit="1" customWidth="1"/>
    <col min="15347" max="15347" width="5.28515625" style="12" customWidth="1"/>
    <col min="15348" max="15349" width="9.140625" style="12"/>
    <col min="15350" max="15350" width="6.5703125" style="12" customWidth="1"/>
    <col min="15351" max="15351" width="4.42578125" style="12" bestFit="1" customWidth="1"/>
    <col min="15352" max="15353" width="3.28515625" style="12" bestFit="1" customWidth="1"/>
    <col min="15354" max="15354" width="4.85546875" style="12" customWidth="1"/>
    <col min="15355" max="15355" width="6.5703125" style="12" customWidth="1"/>
    <col min="15356" max="15356" width="5.85546875" style="12" customWidth="1"/>
    <col min="15357" max="15357" width="7.5703125" style="12" customWidth="1"/>
    <col min="15358" max="15358" width="6" style="12" customWidth="1"/>
    <col min="15359" max="15359" width="4.85546875" style="12" customWidth="1"/>
    <col min="15360" max="15360" width="4.85546875" style="12" bestFit="1" customWidth="1"/>
    <col min="15361" max="15361" width="5.28515625" style="12" bestFit="1" customWidth="1"/>
    <col min="15362" max="15362" width="5.28515625" style="12" customWidth="1"/>
    <col min="15363" max="15364" width="9.140625" style="12"/>
    <col min="15365" max="15365" width="6.5703125" style="12" customWidth="1"/>
    <col min="15366" max="15366" width="4.42578125" style="12" bestFit="1" customWidth="1"/>
    <col min="15367" max="15368" width="3.28515625" style="12" bestFit="1" customWidth="1"/>
    <col min="15369" max="15369" width="4.85546875" style="12" customWidth="1"/>
    <col min="15370" max="15370" width="6.5703125" style="12" customWidth="1"/>
    <col min="15371" max="15371" width="5.85546875" style="12" customWidth="1"/>
    <col min="15372" max="15372" width="7.5703125" style="12" customWidth="1"/>
    <col min="15373" max="15373" width="6" style="12" customWidth="1"/>
    <col min="15374" max="15374" width="4.85546875" style="12" customWidth="1"/>
    <col min="15375" max="15375" width="4.85546875" style="12" bestFit="1" customWidth="1"/>
    <col min="15376" max="15376" width="5.28515625" style="12" bestFit="1" customWidth="1"/>
    <col min="15377" max="15377" width="5.28515625" style="12" customWidth="1"/>
    <col min="15378" max="15379" width="9.140625" style="12"/>
    <col min="15380" max="15380" width="6.5703125" style="12" customWidth="1"/>
    <col min="15381" max="15381" width="4.42578125" style="12" bestFit="1" customWidth="1"/>
    <col min="15382" max="15383" width="3.28515625" style="12" bestFit="1" customWidth="1"/>
    <col min="15384" max="15384" width="4.85546875" style="12" customWidth="1"/>
    <col min="15385" max="15385" width="6.5703125" style="12" customWidth="1"/>
    <col min="15386" max="15386" width="5.85546875" style="12" customWidth="1"/>
    <col min="15387" max="15387" width="7.5703125" style="12" customWidth="1"/>
    <col min="15388" max="15388" width="6" style="12" customWidth="1"/>
    <col min="15389" max="15389" width="4.85546875" style="12" customWidth="1"/>
    <col min="15390" max="15390" width="4.85546875" style="12" bestFit="1" customWidth="1"/>
    <col min="15391" max="15391" width="5.28515625" style="12" bestFit="1" customWidth="1"/>
    <col min="15392" max="15392" width="5.28515625" style="12" customWidth="1"/>
    <col min="15393" max="15394" width="9.140625" style="12"/>
    <col min="15395" max="15395" width="6.5703125" style="12" customWidth="1"/>
    <col min="15396" max="15396" width="4.42578125" style="12" bestFit="1" customWidth="1"/>
    <col min="15397" max="15398" width="3.28515625" style="12" bestFit="1" customWidth="1"/>
    <col min="15399" max="15399" width="4.85546875" style="12" customWidth="1"/>
    <col min="15400" max="15400" width="6.5703125" style="12" customWidth="1"/>
    <col min="15401" max="15401" width="5.85546875" style="12" customWidth="1"/>
    <col min="15402" max="15402" width="7.5703125" style="12" customWidth="1"/>
    <col min="15403" max="15403" width="6" style="12" customWidth="1"/>
    <col min="15404" max="15404" width="4.85546875" style="12" customWidth="1"/>
    <col min="15405" max="15405" width="4.85546875" style="12" bestFit="1" customWidth="1"/>
    <col min="15406" max="15406" width="5.28515625" style="12" bestFit="1" customWidth="1"/>
    <col min="15407" max="15407" width="5.28515625" style="12" customWidth="1"/>
    <col min="15408" max="15409" width="9.140625" style="12"/>
    <col min="15410" max="15410" width="6.5703125" style="12" customWidth="1"/>
    <col min="15411" max="15411" width="4.42578125" style="12" bestFit="1" customWidth="1"/>
    <col min="15412" max="15413" width="3.28515625" style="12" bestFit="1" customWidth="1"/>
    <col min="15414" max="15414" width="4.85546875" style="12" customWidth="1"/>
    <col min="15415" max="15415" width="6.5703125" style="12" customWidth="1"/>
    <col min="15416" max="15416" width="5.85546875" style="12" customWidth="1"/>
    <col min="15417" max="15417" width="7.5703125" style="12" customWidth="1"/>
    <col min="15418" max="15418" width="6" style="12" customWidth="1"/>
    <col min="15419" max="15419" width="4.85546875" style="12" customWidth="1"/>
    <col min="15420" max="15420" width="4.85546875" style="12" bestFit="1" customWidth="1"/>
    <col min="15421" max="15421" width="5.28515625" style="12" bestFit="1" customWidth="1"/>
    <col min="15422" max="15422" width="5.28515625" style="12" customWidth="1"/>
    <col min="15423" max="15424" width="9.140625" style="12"/>
    <col min="15425" max="15425" width="6.5703125" style="12" customWidth="1"/>
    <col min="15426" max="15426" width="4.42578125" style="12" bestFit="1" customWidth="1"/>
    <col min="15427" max="15428" width="3.28515625" style="12" bestFit="1" customWidth="1"/>
    <col min="15429" max="15429" width="4.85546875" style="12" customWidth="1"/>
    <col min="15430" max="15430" width="6.5703125" style="12" customWidth="1"/>
    <col min="15431" max="15431" width="5.85546875" style="12" customWidth="1"/>
    <col min="15432" max="15432" width="7.5703125" style="12" customWidth="1"/>
    <col min="15433" max="15433" width="6" style="12" customWidth="1"/>
    <col min="15434" max="15434" width="4.85546875" style="12" customWidth="1"/>
    <col min="15435" max="15435" width="4.85546875" style="12" bestFit="1" customWidth="1"/>
    <col min="15436" max="15436" width="5.28515625" style="12" bestFit="1" customWidth="1"/>
    <col min="15437" max="15437" width="5.28515625" style="12" customWidth="1"/>
    <col min="15438" max="15509" width="9.140625" style="12"/>
    <col min="15510" max="15510" width="6.5703125" style="12" customWidth="1"/>
    <col min="15511" max="15511" width="4.42578125" style="12" bestFit="1" customWidth="1"/>
    <col min="15512" max="15513" width="3.28515625" style="12" bestFit="1" customWidth="1"/>
    <col min="15514" max="15514" width="4.85546875" style="12" customWidth="1"/>
    <col min="15515" max="15515" width="6.5703125" style="12" customWidth="1"/>
    <col min="15516" max="15516" width="5.85546875" style="12" customWidth="1"/>
    <col min="15517" max="15517" width="7.5703125" style="12" customWidth="1"/>
    <col min="15518" max="15518" width="6" style="12" customWidth="1"/>
    <col min="15519" max="15519" width="4.85546875" style="12" customWidth="1"/>
    <col min="15520" max="15520" width="4.85546875" style="12" bestFit="1" customWidth="1"/>
    <col min="15521" max="15521" width="5.28515625" style="12" bestFit="1" customWidth="1"/>
    <col min="15522" max="15522" width="6.28515625" style="12" customWidth="1"/>
    <col min="15523" max="15527" width="8.7109375" style="12" customWidth="1"/>
    <col min="15528" max="15528" width="6" style="12" customWidth="1"/>
    <col min="15529" max="15529" width="9.140625" style="12"/>
    <col min="15530" max="15530" width="24.140625" style="12" bestFit="1" customWidth="1"/>
    <col min="15531" max="15531" width="6.5703125" style="12" customWidth="1"/>
    <col min="15532" max="15532" width="4.42578125" style="12" bestFit="1" customWidth="1"/>
    <col min="15533" max="15534" width="3.28515625" style="12" bestFit="1" customWidth="1"/>
    <col min="15535" max="15535" width="4.85546875" style="12" customWidth="1"/>
    <col min="15536" max="15536" width="6.5703125" style="12" customWidth="1"/>
    <col min="15537" max="15537" width="5.85546875" style="12" customWidth="1"/>
    <col min="15538" max="15538" width="7.5703125" style="12" customWidth="1"/>
    <col min="15539" max="15539" width="6" style="12" customWidth="1"/>
    <col min="15540" max="15540" width="4.85546875" style="12" customWidth="1"/>
    <col min="15541" max="15541" width="4.85546875" style="12" bestFit="1" customWidth="1"/>
    <col min="15542" max="15542" width="5.28515625" style="12" bestFit="1" customWidth="1"/>
    <col min="15543" max="15543" width="5.28515625" style="12" customWidth="1"/>
    <col min="15544" max="15545" width="9.140625" style="12"/>
    <col min="15546" max="15546" width="6.5703125" style="12" customWidth="1"/>
    <col min="15547" max="15547" width="4.42578125" style="12" bestFit="1" customWidth="1"/>
    <col min="15548" max="15549" width="3.28515625" style="12" bestFit="1" customWidth="1"/>
    <col min="15550" max="15550" width="4.85546875" style="12" customWidth="1"/>
    <col min="15551" max="15551" width="6.5703125" style="12" customWidth="1"/>
    <col min="15552" max="15552" width="5.85546875" style="12" customWidth="1"/>
    <col min="15553" max="15553" width="7.5703125" style="12" customWidth="1"/>
    <col min="15554" max="15554" width="6" style="12" customWidth="1"/>
    <col min="15555" max="15555" width="4.85546875" style="12" customWidth="1"/>
    <col min="15556" max="15556" width="4.85546875" style="12" bestFit="1" customWidth="1"/>
    <col min="15557" max="15557" width="5.28515625" style="12" bestFit="1" customWidth="1"/>
    <col min="15558" max="15558" width="5.28515625" style="12" customWidth="1"/>
    <col min="15559" max="15560" width="9.140625" style="12"/>
    <col min="15561" max="15561" width="6.5703125" style="12" customWidth="1"/>
    <col min="15562" max="15562" width="4.42578125" style="12" bestFit="1" customWidth="1"/>
    <col min="15563" max="15564" width="3.28515625" style="12" bestFit="1" customWidth="1"/>
    <col min="15565" max="15565" width="4.85546875" style="12" customWidth="1"/>
    <col min="15566" max="15566" width="6.5703125" style="12" customWidth="1"/>
    <col min="15567" max="15567" width="5.85546875" style="12" customWidth="1"/>
    <col min="15568" max="15568" width="7.5703125" style="12" customWidth="1"/>
    <col min="15569" max="15569" width="6" style="12" customWidth="1"/>
    <col min="15570" max="15570" width="4.85546875" style="12" customWidth="1"/>
    <col min="15571" max="15571" width="4.85546875" style="12" bestFit="1" customWidth="1"/>
    <col min="15572" max="15572" width="5.28515625" style="12" bestFit="1" customWidth="1"/>
    <col min="15573" max="15573" width="5.28515625" style="12" customWidth="1"/>
    <col min="15574" max="15575" width="9.140625" style="12"/>
    <col min="15576" max="15576" width="6.5703125" style="12" customWidth="1"/>
    <col min="15577" max="15577" width="4.42578125" style="12" bestFit="1" customWidth="1"/>
    <col min="15578" max="15579" width="3.28515625" style="12" bestFit="1" customWidth="1"/>
    <col min="15580" max="15580" width="4.85546875" style="12" customWidth="1"/>
    <col min="15581" max="15581" width="6.5703125" style="12" customWidth="1"/>
    <col min="15582" max="15582" width="5.85546875" style="12" customWidth="1"/>
    <col min="15583" max="15583" width="7.5703125" style="12" customWidth="1"/>
    <col min="15584" max="15584" width="6" style="12" customWidth="1"/>
    <col min="15585" max="15585" width="4.85546875" style="12" customWidth="1"/>
    <col min="15586" max="15586" width="4.85546875" style="12" bestFit="1" customWidth="1"/>
    <col min="15587" max="15587" width="5.28515625" style="12" bestFit="1" customWidth="1"/>
    <col min="15588" max="15588" width="5.28515625" style="12" customWidth="1"/>
    <col min="15589" max="15590" width="9.140625" style="12"/>
    <col min="15591" max="15591" width="6.5703125" style="12" customWidth="1"/>
    <col min="15592" max="15592" width="4.42578125" style="12" bestFit="1" customWidth="1"/>
    <col min="15593" max="15594" width="3.28515625" style="12" bestFit="1" customWidth="1"/>
    <col min="15595" max="15595" width="4.85546875" style="12" customWidth="1"/>
    <col min="15596" max="15596" width="6.5703125" style="12" customWidth="1"/>
    <col min="15597" max="15597" width="5.85546875" style="12" customWidth="1"/>
    <col min="15598" max="15598" width="7.5703125" style="12" customWidth="1"/>
    <col min="15599" max="15599" width="6" style="12" customWidth="1"/>
    <col min="15600" max="15600" width="4.85546875" style="12" customWidth="1"/>
    <col min="15601" max="15601" width="4.85546875" style="12" bestFit="1" customWidth="1"/>
    <col min="15602" max="15602" width="5.28515625" style="12" bestFit="1" customWidth="1"/>
    <col min="15603" max="15603" width="5.28515625" style="12" customWidth="1"/>
    <col min="15604" max="15605" width="9.140625" style="12"/>
    <col min="15606" max="15606" width="6.5703125" style="12" customWidth="1"/>
    <col min="15607" max="15607" width="4.42578125" style="12" bestFit="1" customWidth="1"/>
    <col min="15608" max="15609" width="3.28515625" style="12" bestFit="1" customWidth="1"/>
    <col min="15610" max="15610" width="4.85546875" style="12" customWidth="1"/>
    <col min="15611" max="15611" width="6.5703125" style="12" customWidth="1"/>
    <col min="15612" max="15612" width="5.85546875" style="12" customWidth="1"/>
    <col min="15613" max="15613" width="7.5703125" style="12" customWidth="1"/>
    <col min="15614" max="15614" width="6" style="12" customWidth="1"/>
    <col min="15615" max="15615" width="4.85546875" style="12" customWidth="1"/>
    <col min="15616" max="15616" width="4.85546875" style="12" bestFit="1" customWidth="1"/>
    <col min="15617" max="15617" width="5.28515625" style="12" bestFit="1" customWidth="1"/>
    <col min="15618" max="15618" width="5.28515625" style="12" customWidth="1"/>
    <col min="15619" max="15620" width="9.140625" style="12"/>
    <col min="15621" max="15621" width="6.5703125" style="12" customWidth="1"/>
    <col min="15622" max="15622" width="4.42578125" style="12" bestFit="1" customWidth="1"/>
    <col min="15623" max="15624" width="3.28515625" style="12" bestFit="1" customWidth="1"/>
    <col min="15625" max="15625" width="4.85546875" style="12" customWidth="1"/>
    <col min="15626" max="15626" width="6.5703125" style="12" customWidth="1"/>
    <col min="15627" max="15627" width="5.85546875" style="12" customWidth="1"/>
    <col min="15628" max="15628" width="7.5703125" style="12" customWidth="1"/>
    <col min="15629" max="15629" width="6" style="12" customWidth="1"/>
    <col min="15630" max="15630" width="4.85546875" style="12" customWidth="1"/>
    <col min="15631" max="15631" width="4.85546875" style="12" bestFit="1" customWidth="1"/>
    <col min="15632" max="15632" width="5.28515625" style="12" bestFit="1" customWidth="1"/>
    <col min="15633" max="15633" width="5.28515625" style="12" customWidth="1"/>
    <col min="15634" max="15635" width="9.140625" style="12"/>
    <col min="15636" max="15636" width="6.5703125" style="12" customWidth="1"/>
    <col min="15637" max="15637" width="4.42578125" style="12" bestFit="1" customWidth="1"/>
    <col min="15638" max="15639" width="3.28515625" style="12" bestFit="1" customWidth="1"/>
    <col min="15640" max="15640" width="4.85546875" style="12" customWidth="1"/>
    <col min="15641" max="15641" width="6.5703125" style="12" customWidth="1"/>
    <col min="15642" max="15642" width="5.85546875" style="12" customWidth="1"/>
    <col min="15643" max="15643" width="7.5703125" style="12" customWidth="1"/>
    <col min="15644" max="15644" width="6" style="12" customWidth="1"/>
    <col min="15645" max="15645" width="4.85546875" style="12" customWidth="1"/>
    <col min="15646" max="15646" width="4.85546875" style="12" bestFit="1" customWidth="1"/>
    <col min="15647" max="15647" width="5.28515625" style="12" bestFit="1" customWidth="1"/>
    <col min="15648" max="15648" width="5.28515625" style="12" customWidth="1"/>
    <col min="15649" max="15650" width="9.140625" style="12"/>
    <col min="15651" max="15651" width="6.5703125" style="12" customWidth="1"/>
    <col min="15652" max="15652" width="4.42578125" style="12" bestFit="1" customWidth="1"/>
    <col min="15653" max="15654" width="3.28515625" style="12" bestFit="1" customWidth="1"/>
    <col min="15655" max="15655" width="4.85546875" style="12" customWidth="1"/>
    <col min="15656" max="15656" width="6.5703125" style="12" customWidth="1"/>
    <col min="15657" max="15657" width="5.85546875" style="12" customWidth="1"/>
    <col min="15658" max="15658" width="7.5703125" style="12" customWidth="1"/>
    <col min="15659" max="15659" width="6" style="12" customWidth="1"/>
    <col min="15660" max="15660" width="4.85546875" style="12" customWidth="1"/>
    <col min="15661" max="15661" width="4.85546875" style="12" bestFit="1" customWidth="1"/>
    <col min="15662" max="15662" width="5.28515625" style="12" bestFit="1" customWidth="1"/>
    <col min="15663" max="15663" width="5.28515625" style="12" customWidth="1"/>
    <col min="15664" max="15665" width="9.140625" style="12"/>
    <col min="15666" max="15666" width="6.5703125" style="12" customWidth="1"/>
    <col min="15667" max="15667" width="4.42578125" style="12" bestFit="1" customWidth="1"/>
    <col min="15668" max="15669" width="3.28515625" style="12" bestFit="1" customWidth="1"/>
    <col min="15670" max="15670" width="4.85546875" style="12" customWidth="1"/>
    <col min="15671" max="15671" width="6.5703125" style="12" customWidth="1"/>
    <col min="15672" max="15672" width="5.85546875" style="12" customWidth="1"/>
    <col min="15673" max="15673" width="7.5703125" style="12" customWidth="1"/>
    <col min="15674" max="15674" width="6" style="12" customWidth="1"/>
    <col min="15675" max="15675" width="4.85546875" style="12" customWidth="1"/>
    <col min="15676" max="15676" width="4.85546875" style="12" bestFit="1" customWidth="1"/>
    <col min="15677" max="15677" width="5.28515625" style="12" bestFit="1" customWidth="1"/>
    <col min="15678" max="15678" width="5.28515625" style="12" customWidth="1"/>
    <col min="15679" max="15680" width="9.140625" style="12"/>
    <col min="15681" max="15681" width="6.5703125" style="12" customWidth="1"/>
    <col min="15682" max="15682" width="4.42578125" style="12" bestFit="1" customWidth="1"/>
    <col min="15683" max="15684" width="3.28515625" style="12" bestFit="1" customWidth="1"/>
    <col min="15685" max="15685" width="4.85546875" style="12" customWidth="1"/>
    <col min="15686" max="15686" width="6.5703125" style="12" customWidth="1"/>
    <col min="15687" max="15687" width="5.85546875" style="12" customWidth="1"/>
    <col min="15688" max="15688" width="7.5703125" style="12" customWidth="1"/>
    <col min="15689" max="15689" width="6" style="12" customWidth="1"/>
    <col min="15690" max="15690" width="4.85546875" style="12" customWidth="1"/>
    <col min="15691" max="15691" width="4.85546875" style="12" bestFit="1" customWidth="1"/>
    <col min="15692" max="15692" width="5.28515625" style="12" bestFit="1" customWidth="1"/>
    <col min="15693" max="15693" width="5.28515625" style="12" customWidth="1"/>
    <col min="15694" max="15765" width="9.140625" style="12"/>
    <col min="15766" max="15766" width="6.5703125" style="12" customWidth="1"/>
    <col min="15767" max="15767" width="4.42578125" style="12" bestFit="1" customWidth="1"/>
    <col min="15768" max="15769" width="3.28515625" style="12" bestFit="1" customWidth="1"/>
    <col min="15770" max="15770" width="4.85546875" style="12" customWidth="1"/>
    <col min="15771" max="15771" width="6.5703125" style="12" customWidth="1"/>
    <col min="15772" max="15772" width="5.85546875" style="12" customWidth="1"/>
    <col min="15773" max="15773" width="7.5703125" style="12" customWidth="1"/>
    <col min="15774" max="15774" width="6" style="12" customWidth="1"/>
    <col min="15775" max="15775" width="4.85546875" style="12" customWidth="1"/>
    <col min="15776" max="15776" width="4.85546875" style="12" bestFit="1" customWidth="1"/>
    <col min="15777" max="15777" width="5.28515625" style="12" bestFit="1" customWidth="1"/>
    <col min="15778" max="15778" width="6.28515625" style="12" customWidth="1"/>
    <col min="15779" max="15783" width="8.7109375" style="12" customWidth="1"/>
    <col min="15784" max="15784" width="6" style="12" customWidth="1"/>
    <col min="15785" max="15785" width="9.140625" style="12"/>
    <col min="15786" max="15786" width="24.140625" style="12" bestFit="1" customWidth="1"/>
    <col min="15787" max="15787" width="6.5703125" style="12" customWidth="1"/>
    <col min="15788" max="15788" width="4.42578125" style="12" bestFit="1" customWidth="1"/>
    <col min="15789" max="15790" width="3.28515625" style="12" bestFit="1" customWidth="1"/>
    <col min="15791" max="15791" width="4.85546875" style="12" customWidth="1"/>
    <col min="15792" max="15792" width="6.5703125" style="12" customWidth="1"/>
    <col min="15793" max="15793" width="5.85546875" style="12" customWidth="1"/>
    <col min="15794" max="15794" width="7.5703125" style="12" customWidth="1"/>
    <col min="15795" max="15795" width="6" style="12" customWidth="1"/>
    <col min="15796" max="15796" width="4.85546875" style="12" customWidth="1"/>
    <col min="15797" max="15797" width="4.85546875" style="12" bestFit="1" customWidth="1"/>
    <col min="15798" max="15798" width="5.28515625" style="12" bestFit="1" customWidth="1"/>
    <col min="15799" max="15799" width="5.28515625" style="12" customWidth="1"/>
    <col min="15800" max="15801" width="9.140625" style="12"/>
    <col min="15802" max="15802" width="6.5703125" style="12" customWidth="1"/>
    <col min="15803" max="15803" width="4.42578125" style="12" bestFit="1" customWidth="1"/>
    <col min="15804" max="15805" width="3.28515625" style="12" bestFit="1" customWidth="1"/>
    <col min="15806" max="15806" width="4.85546875" style="12" customWidth="1"/>
    <col min="15807" max="15807" width="6.5703125" style="12" customWidth="1"/>
    <col min="15808" max="15808" width="5.85546875" style="12" customWidth="1"/>
    <col min="15809" max="15809" width="7.5703125" style="12" customWidth="1"/>
    <col min="15810" max="15810" width="6" style="12" customWidth="1"/>
    <col min="15811" max="15811" width="4.85546875" style="12" customWidth="1"/>
    <col min="15812" max="15812" width="4.85546875" style="12" bestFit="1" customWidth="1"/>
    <col min="15813" max="15813" width="5.28515625" style="12" bestFit="1" customWidth="1"/>
    <col min="15814" max="15814" width="5.28515625" style="12" customWidth="1"/>
    <col min="15815" max="15816" width="9.140625" style="12"/>
    <col min="15817" max="15817" width="6.5703125" style="12" customWidth="1"/>
    <col min="15818" max="15818" width="4.42578125" style="12" bestFit="1" customWidth="1"/>
    <col min="15819" max="15820" width="3.28515625" style="12" bestFit="1" customWidth="1"/>
    <col min="15821" max="15821" width="4.85546875" style="12" customWidth="1"/>
    <col min="15822" max="15822" width="6.5703125" style="12" customWidth="1"/>
    <col min="15823" max="15823" width="5.85546875" style="12" customWidth="1"/>
    <col min="15824" max="15824" width="7.5703125" style="12" customWidth="1"/>
    <col min="15825" max="15825" width="6" style="12" customWidth="1"/>
    <col min="15826" max="15826" width="4.85546875" style="12" customWidth="1"/>
    <col min="15827" max="15827" width="4.85546875" style="12" bestFit="1" customWidth="1"/>
    <col min="15828" max="15828" width="5.28515625" style="12" bestFit="1" customWidth="1"/>
    <col min="15829" max="15829" width="5.28515625" style="12" customWidth="1"/>
    <col min="15830" max="15831" width="9.140625" style="12"/>
    <col min="15832" max="15832" width="6.5703125" style="12" customWidth="1"/>
    <col min="15833" max="15833" width="4.42578125" style="12" bestFit="1" customWidth="1"/>
    <col min="15834" max="15835" width="3.28515625" style="12" bestFit="1" customWidth="1"/>
    <col min="15836" max="15836" width="4.85546875" style="12" customWidth="1"/>
    <col min="15837" max="15837" width="6.5703125" style="12" customWidth="1"/>
    <col min="15838" max="15838" width="5.85546875" style="12" customWidth="1"/>
    <col min="15839" max="15839" width="7.5703125" style="12" customWidth="1"/>
    <col min="15840" max="15840" width="6" style="12" customWidth="1"/>
    <col min="15841" max="15841" width="4.85546875" style="12" customWidth="1"/>
    <col min="15842" max="15842" width="4.85546875" style="12" bestFit="1" customWidth="1"/>
    <col min="15843" max="15843" width="5.28515625" style="12" bestFit="1" customWidth="1"/>
    <col min="15844" max="15844" width="5.28515625" style="12" customWidth="1"/>
    <col min="15845" max="15846" width="9.140625" style="12"/>
    <col min="15847" max="15847" width="6.5703125" style="12" customWidth="1"/>
    <col min="15848" max="15848" width="4.42578125" style="12" bestFit="1" customWidth="1"/>
    <col min="15849" max="15850" width="3.28515625" style="12" bestFit="1" customWidth="1"/>
    <col min="15851" max="15851" width="4.85546875" style="12" customWidth="1"/>
    <col min="15852" max="15852" width="6.5703125" style="12" customWidth="1"/>
    <col min="15853" max="15853" width="5.85546875" style="12" customWidth="1"/>
    <col min="15854" max="15854" width="7.5703125" style="12" customWidth="1"/>
    <col min="15855" max="15855" width="6" style="12" customWidth="1"/>
    <col min="15856" max="15856" width="4.85546875" style="12" customWidth="1"/>
    <col min="15857" max="15857" width="4.85546875" style="12" bestFit="1" customWidth="1"/>
    <col min="15858" max="15858" width="5.28515625" style="12" bestFit="1" customWidth="1"/>
    <col min="15859" max="15859" width="5.28515625" style="12" customWidth="1"/>
    <col min="15860" max="15861" width="9.140625" style="12"/>
    <col min="15862" max="15862" width="6.5703125" style="12" customWidth="1"/>
    <col min="15863" max="15863" width="4.42578125" style="12" bestFit="1" customWidth="1"/>
    <col min="15864" max="15865" width="3.28515625" style="12" bestFit="1" customWidth="1"/>
    <col min="15866" max="15866" width="4.85546875" style="12" customWidth="1"/>
    <col min="15867" max="15867" width="6.5703125" style="12" customWidth="1"/>
    <col min="15868" max="15868" width="5.85546875" style="12" customWidth="1"/>
    <col min="15869" max="15869" width="7.5703125" style="12" customWidth="1"/>
    <col min="15870" max="15870" width="6" style="12" customWidth="1"/>
    <col min="15871" max="15871" width="4.85546875" style="12" customWidth="1"/>
    <col min="15872" max="15872" width="4.85546875" style="12" bestFit="1" customWidth="1"/>
    <col min="15873" max="15873" width="5.28515625" style="12" bestFit="1" customWidth="1"/>
    <col min="15874" max="15874" width="5.28515625" style="12" customWidth="1"/>
    <col min="15875" max="15876" width="9.140625" style="12"/>
    <col min="15877" max="15877" width="6.5703125" style="12" customWidth="1"/>
    <col min="15878" max="15878" width="4.42578125" style="12" bestFit="1" customWidth="1"/>
    <col min="15879" max="15880" width="3.28515625" style="12" bestFit="1" customWidth="1"/>
    <col min="15881" max="15881" width="4.85546875" style="12" customWidth="1"/>
    <col min="15882" max="15882" width="6.5703125" style="12" customWidth="1"/>
    <col min="15883" max="15883" width="5.85546875" style="12" customWidth="1"/>
    <col min="15884" max="15884" width="7.5703125" style="12" customWidth="1"/>
    <col min="15885" max="15885" width="6" style="12" customWidth="1"/>
    <col min="15886" max="15886" width="4.85546875" style="12" customWidth="1"/>
    <col min="15887" max="15887" width="4.85546875" style="12" bestFit="1" customWidth="1"/>
    <col min="15888" max="15888" width="5.28515625" style="12" bestFit="1" customWidth="1"/>
    <col min="15889" max="15889" width="5.28515625" style="12" customWidth="1"/>
    <col min="15890" max="15891" width="9.140625" style="12"/>
    <col min="15892" max="15892" width="6.5703125" style="12" customWidth="1"/>
    <col min="15893" max="15893" width="4.42578125" style="12" bestFit="1" customWidth="1"/>
    <col min="15894" max="15895" width="3.28515625" style="12" bestFit="1" customWidth="1"/>
    <col min="15896" max="15896" width="4.85546875" style="12" customWidth="1"/>
    <col min="15897" max="15897" width="6.5703125" style="12" customWidth="1"/>
    <col min="15898" max="15898" width="5.85546875" style="12" customWidth="1"/>
    <col min="15899" max="15899" width="7.5703125" style="12" customWidth="1"/>
    <col min="15900" max="15900" width="6" style="12" customWidth="1"/>
    <col min="15901" max="15901" width="4.85546875" style="12" customWidth="1"/>
    <col min="15902" max="15902" width="4.85546875" style="12" bestFit="1" customWidth="1"/>
    <col min="15903" max="15903" width="5.28515625" style="12" bestFit="1" customWidth="1"/>
    <col min="15904" max="15904" width="5.28515625" style="12" customWidth="1"/>
    <col min="15905" max="15906" width="9.140625" style="12"/>
    <col min="15907" max="15907" width="6.5703125" style="12" customWidth="1"/>
    <col min="15908" max="15908" width="4.42578125" style="12" bestFit="1" customWidth="1"/>
    <col min="15909" max="15910" width="3.28515625" style="12" bestFit="1" customWidth="1"/>
    <col min="15911" max="15911" width="4.85546875" style="12" customWidth="1"/>
    <col min="15912" max="15912" width="6.5703125" style="12" customWidth="1"/>
    <col min="15913" max="15913" width="5.85546875" style="12" customWidth="1"/>
    <col min="15914" max="15914" width="7.5703125" style="12" customWidth="1"/>
    <col min="15915" max="15915" width="6" style="12" customWidth="1"/>
    <col min="15916" max="15916" width="4.85546875" style="12" customWidth="1"/>
    <col min="15917" max="15917" width="4.85546875" style="12" bestFit="1" customWidth="1"/>
    <col min="15918" max="15918" width="5.28515625" style="12" bestFit="1" customWidth="1"/>
    <col min="15919" max="15919" width="5.28515625" style="12" customWidth="1"/>
    <col min="15920" max="15921" width="9.140625" style="12"/>
    <col min="15922" max="15922" width="6.5703125" style="12" customWidth="1"/>
    <col min="15923" max="15923" width="4.42578125" style="12" bestFit="1" customWidth="1"/>
    <col min="15924" max="15925" width="3.28515625" style="12" bestFit="1" customWidth="1"/>
    <col min="15926" max="15926" width="4.85546875" style="12" customWidth="1"/>
    <col min="15927" max="15927" width="6.5703125" style="12" customWidth="1"/>
    <col min="15928" max="15928" width="5.85546875" style="12" customWidth="1"/>
    <col min="15929" max="15929" width="7.5703125" style="12" customWidth="1"/>
    <col min="15930" max="15930" width="6" style="12" customWidth="1"/>
    <col min="15931" max="15931" width="4.85546875" style="12" customWidth="1"/>
    <col min="15932" max="15932" width="4.85546875" style="12" bestFit="1" customWidth="1"/>
    <col min="15933" max="15933" width="5.28515625" style="12" bestFit="1" customWidth="1"/>
    <col min="15934" max="15934" width="5.28515625" style="12" customWidth="1"/>
    <col min="15935" max="15936" width="9.140625" style="12"/>
    <col min="15937" max="15937" width="6.5703125" style="12" customWidth="1"/>
    <col min="15938" max="15938" width="4.42578125" style="12" bestFit="1" customWidth="1"/>
    <col min="15939" max="15940" width="3.28515625" style="12" bestFit="1" customWidth="1"/>
    <col min="15941" max="15941" width="4.85546875" style="12" customWidth="1"/>
    <col min="15942" max="15942" width="6.5703125" style="12" customWidth="1"/>
    <col min="15943" max="15943" width="5.85546875" style="12" customWidth="1"/>
    <col min="15944" max="15944" width="7.5703125" style="12" customWidth="1"/>
    <col min="15945" max="15945" width="6" style="12" customWidth="1"/>
    <col min="15946" max="15946" width="4.85546875" style="12" customWidth="1"/>
    <col min="15947" max="15947" width="4.85546875" style="12" bestFit="1" customWidth="1"/>
    <col min="15948" max="15948" width="5.28515625" style="12" bestFit="1" customWidth="1"/>
    <col min="15949" max="15949" width="5.28515625" style="12" customWidth="1"/>
    <col min="15950" max="16021" width="9.140625" style="12"/>
    <col min="16022" max="16022" width="6.5703125" style="12" customWidth="1"/>
    <col min="16023" max="16023" width="4.42578125" style="12" bestFit="1" customWidth="1"/>
    <col min="16024" max="16025" width="3.28515625" style="12" bestFit="1" customWidth="1"/>
    <col min="16026" max="16026" width="4.85546875" style="12" customWidth="1"/>
    <col min="16027" max="16027" width="6.5703125" style="12" customWidth="1"/>
    <col min="16028" max="16028" width="5.85546875" style="12" customWidth="1"/>
    <col min="16029" max="16029" width="7.5703125" style="12" customWidth="1"/>
    <col min="16030" max="16030" width="6" style="12" customWidth="1"/>
    <col min="16031" max="16031" width="4.85546875" style="12" customWidth="1"/>
    <col min="16032" max="16032" width="4.85546875" style="12" bestFit="1" customWidth="1"/>
    <col min="16033" max="16033" width="5.28515625" style="12" bestFit="1" customWidth="1"/>
    <col min="16034" max="16034" width="6.28515625" style="12" customWidth="1"/>
    <col min="16035" max="16039" width="8.7109375" style="12" customWidth="1"/>
    <col min="16040" max="16040" width="6" style="12" customWidth="1"/>
    <col min="16041" max="16041" width="9.140625" style="12"/>
    <col min="16042" max="16042" width="24.140625" style="12" bestFit="1" customWidth="1"/>
    <col min="16043" max="16043" width="6.5703125" style="12" customWidth="1"/>
    <col min="16044" max="16044" width="4.42578125" style="12" bestFit="1" customWidth="1"/>
    <col min="16045" max="16046" width="3.28515625" style="12" bestFit="1" customWidth="1"/>
    <col min="16047" max="16047" width="4.85546875" style="12" customWidth="1"/>
    <col min="16048" max="16048" width="6.5703125" style="12" customWidth="1"/>
    <col min="16049" max="16049" width="5.85546875" style="12" customWidth="1"/>
    <col min="16050" max="16050" width="7.5703125" style="12" customWidth="1"/>
    <col min="16051" max="16051" width="6" style="12" customWidth="1"/>
    <col min="16052" max="16052" width="4.85546875" style="12" customWidth="1"/>
    <col min="16053" max="16053" width="4.85546875" style="12" bestFit="1" customWidth="1"/>
    <col min="16054" max="16054" width="5.28515625" style="12" bestFit="1" customWidth="1"/>
    <col min="16055" max="16055" width="5.28515625" style="12" customWidth="1"/>
    <col min="16056" max="16057" width="9.140625" style="12"/>
    <col min="16058" max="16058" width="6.5703125" style="12" customWidth="1"/>
    <col min="16059" max="16059" width="4.42578125" style="12" bestFit="1" customWidth="1"/>
    <col min="16060" max="16061" width="3.28515625" style="12" bestFit="1" customWidth="1"/>
    <col min="16062" max="16062" width="4.85546875" style="12" customWidth="1"/>
    <col min="16063" max="16063" width="6.5703125" style="12" customWidth="1"/>
    <col min="16064" max="16064" width="5.85546875" style="12" customWidth="1"/>
    <col min="16065" max="16065" width="7.5703125" style="12" customWidth="1"/>
    <col min="16066" max="16066" width="6" style="12" customWidth="1"/>
    <col min="16067" max="16067" width="4.85546875" style="12" customWidth="1"/>
    <col min="16068" max="16068" width="4.85546875" style="12" bestFit="1" customWidth="1"/>
    <col min="16069" max="16069" width="5.28515625" style="12" bestFit="1" customWidth="1"/>
    <col min="16070" max="16070" width="5.28515625" style="12" customWidth="1"/>
    <col min="16071" max="16072" width="9.140625" style="12"/>
    <col min="16073" max="16073" width="6.5703125" style="12" customWidth="1"/>
    <col min="16074" max="16074" width="4.42578125" style="12" bestFit="1" customWidth="1"/>
    <col min="16075" max="16076" width="3.28515625" style="12" bestFit="1" customWidth="1"/>
    <col min="16077" max="16077" width="4.85546875" style="12" customWidth="1"/>
    <col min="16078" max="16078" width="6.5703125" style="12" customWidth="1"/>
    <col min="16079" max="16079" width="5.85546875" style="12" customWidth="1"/>
    <col min="16080" max="16080" width="7.5703125" style="12" customWidth="1"/>
    <col min="16081" max="16081" width="6" style="12" customWidth="1"/>
    <col min="16082" max="16082" width="4.85546875" style="12" customWidth="1"/>
    <col min="16083" max="16083" width="4.85546875" style="12" bestFit="1" customWidth="1"/>
    <col min="16084" max="16084" width="5.28515625" style="12" bestFit="1" customWidth="1"/>
    <col min="16085" max="16085" width="5.28515625" style="12" customWidth="1"/>
    <col min="16086" max="16087" width="9.140625" style="12"/>
    <col min="16088" max="16088" width="6.5703125" style="12" customWidth="1"/>
    <col min="16089" max="16089" width="4.42578125" style="12" bestFit="1" customWidth="1"/>
    <col min="16090" max="16091" width="3.28515625" style="12" bestFit="1" customWidth="1"/>
    <col min="16092" max="16092" width="4.85546875" style="12" customWidth="1"/>
    <col min="16093" max="16093" width="6.5703125" style="12" customWidth="1"/>
    <col min="16094" max="16094" width="5.85546875" style="12" customWidth="1"/>
    <col min="16095" max="16095" width="7.5703125" style="12" customWidth="1"/>
    <col min="16096" max="16096" width="6" style="12" customWidth="1"/>
    <col min="16097" max="16097" width="4.85546875" style="12" customWidth="1"/>
    <col min="16098" max="16098" width="4.85546875" style="12" bestFit="1" customWidth="1"/>
    <col min="16099" max="16099" width="5.28515625" style="12" bestFit="1" customWidth="1"/>
    <col min="16100" max="16100" width="5.28515625" style="12" customWidth="1"/>
    <col min="16101" max="16102" width="9.140625" style="12"/>
    <col min="16103" max="16103" width="6.5703125" style="12" customWidth="1"/>
    <col min="16104" max="16104" width="4.42578125" style="12" bestFit="1" customWidth="1"/>
    <col min="16105" max="16106" width="3.28515625" style="12" bestFit="1" customWidth="1"/>
    <col min="16107" max="16107" width="4.85546875" style="12" customWidth="1"/>
    <col min="16108" max="16108" width="6.5703125" style="12" customWidth="1"/>
    <col min="16109" max="16109" width="5.85546875" style="12" customWidth="1"/>
    <col min="16110" max="16110" width="7.5703125" style="12" customWidth="1"/>
    <col min="16111" max="16111" width="6" style="12" customWidth="1"/>
    <col min="16112" max="16112" width="4.85546875" style="12" customWidth="1"/>
    <col min="16113" max="16113" width="4.85546875" style="12" bestFit="1" customWidth="1"/>
    <col min="16114" max="16114" width="5.28515625" style="12" bestFit="1" customWidth="1"/>
    <col min="16115" max="16115" width="5.28515625" style="12" customWidth="1"/>
    <col min="16116" max="16117" width="9.140625" style="12"/>
    <col min="16118" max="16118" width="6.5703125" style="12" customWidth="1"/>
    <col min="16119" max="16119" width="4.42578125" style="12" bestFit="1" customWidth="1"/>
    <col min="16120" max="16121" width="3.28515625" style="12" bestFit="1" customWidth="1"/>
    <col min="16122" max="16122" width="4.85546875" style="12" customWidth="1"/>
    <col min="16123" max="16123" width="6.5703125" style="12" customWidth="1"/>
    <col min="16124" max="16124" width="5.85546875" style="12" customWidth="1"/>
    <col min="16125" max="16125" width="7.5703125" style="12" customWidth="1"/>
    <col min="16126" max="16126" width="6" style="12" customWidth="1"/>
    <col min="16127" max="16127" width="4.85546875" style="12" customWidth="1"/>
    <col min="16128" max="16128" width="4.85546875" style="12" bestFit="1" customWidth="1"/>
    <col min="16129" max="16129" width="5.28515625" style="12" bestFit="1" customWidth="1"/>
    <col min="16130" max="16130" width="5.28515625" style="12" customWidth="1"/>
    <col min="16131" max="16132" width="9.140625" style="12"/>
    <col min="16133" max="16133" width="6.5703125" style="12" customWidth="1"/>
    <col min="16134" max="16134" width="4.42578125" style="12" bestFit="1" customWidth="1"/>
    <col min="16135" max="16136" width="3.28515625" style="12" bestFit="1" customWidth="1"/>
    <col min="16137" max="16137" width="4.85546875" style="12" customWidth="1"/>
    <col min="16138" max="16138" width="6.5703125" style="12" customWidth="1"/>
    <col min="16139" max="16139" width="5.85546875" style="12" customWidth="1"/>
    <col min="16140" max="16140" width="7.5703125" style="12" customWidth="1"/>
    <col min="16141" max="16141" width="6" style="12" customWidth="1"/>
    <col min="16142" max="16142" width="4.85546875" style="12" customWidth="1"/>
    <col min="16143" max="16143" width="4.85546875" style="12" bestFit="1" customWidth="1"/>
    <col min="16144" max="16144" width="5.28515625" style="12" bestFit="1" customWidth="1"/>
    <col min="16145" max="16145" width="5.28515625" style="12" customWidth="1"/>
    <col min="16146" max="16147" width="9.140625" style="12"/>
    <col min="16148" max="16148" width="6.5703125" style="12" customWidth="1"/>
    <col min="16149" max="16149" width="4.42578125" style="12" bestFit="1" customWidth="1"/>
    <col min="16150" max="16151" width="3.28515625" style="12" bestFit="1" customWidth="1"/>
    <col min="16152" max="16152" width="4.85546875" style="12" customWidth="1"/>
    <col min="16153" max="16153" width="6.5703125" style="12" customWidth="1"/>
    <col min="16154" max="16154" width="5.85546875" style="12" customWidth="1"/>
    <col min="16155" max="16155" width="7.5703125" style="12" customWidth="1"/>
    <col min="16156" max="16156" width="6" style="12" customWidth="1"/>
    <col min="16157" max="16157" width="4.85546875" style="12" customWidth="1"/>
    <col min="16158" max="16158" width="4.85546875" style="12" bestFit="1" customWidth="1"/>
    <col min="16159" max="16159" width="5.28515625" style="12" bestFit="1" customWidth="1"/>
    <col min="16160" max="16160" width="5.28515625" style="12" customWidth="1"/>
    <col min="16161" max="16162" width="9.140625" style="12"/>
    <col min="16163" max="16163" width="6.5703125" style="12" customWidth="1"/>
    <col min="16164" max="16164" width="4.42578125" style="12" bestFit="1" customWidth="1"/>
    <col min="16165" max="16166" width="3.28515625" style="12" bestFit="1" customWidth="1"/>
    <col min="16167" max="16167" width="4.85546875" style="12" customWidth="1"/>
    <col min="16168" max="16168" width="6.5703125" style="12" customWidth="1"/>
    <col min="16169" max="16169" width="5.85546875" style="12" customWidth="1"/>
    <col min="16170" max="16170" width="7.5703125" style="12" customWidth="1"/>
    <col min="16171" max="16171" width="6" style="12" customWidth="1"/>
    <col min="16172" max="16172" width="4.85546875" style="12" customWidth="1"/>
    <col min="16173" max="16173" width="4.85546875" style="12" bestFit="1" customWidth="1"/>
    <col min="16174" max="16174" width="5.28515625" style="12" bestFit="1" customWidth="1"/>
    <col min="16175" max="16175" width="5.28515625" style="12" customWidth="1"/>
    <col min="16176" max="16177" width="9.140625" style="12"/>
    <col min="16178" max="16178" width="6.5703125" style="12" customWidth="1"/>
    <col min="16179" max="16179" width="4.42578125" style="12" bestFit="1" customWidth="1"/>
    <col min="16180" max="16181" width="3.28515625" style="12" bestFit="1" customWidth="1"/>
    <col min="16182" max="16182" width="4.85546875" style="12" customWidth="1"/>
    <col min="16183" max="16183" width="6.5703125" style="12" customWidth="1"/>
    <col min="16184" max="16184" width="5.85546875" style="12" customWidth="1"/>
    <col min="16185" max="16185" width="7.5703125" style="12" customWidth="1"/>
    <col min="16186" max="16186" width="6" style="12" customWidth="1"/>
    <col min="16187" max="16187" width="4.85546875" style="12" customWidth="1"/>
    <col min="16188" max="16188" width="4.85546875" style="12" bestFit="1" customWidth="1"/>
    <col min="16189" max="16189" width="5.28515625" style="12" bestFit="1" customWidth="1"/>
    <col min="16190" max="16190" width="5.28515625" style="12" customWidth="1"/>
    <col min="16191" max="16192" width="9.140625" style="12"/>
    <col min="16193" max="16193" width="6.5703125" style="12" customWidth="1"/>
    <col min="16194" max="16194" width="4.42578125" style="12" bestFit="1" customWidth="1"/>
    <col min="16195" max="16196" width="3.28515625" style="12" bestFit="1" customWidth="1"/>
    <col min="16197" max="16197" width="4.85546875" style="12" customWidth="1"/>
    <col min="16198" max="16198" width="6.5703125" style="12" customWidth="1"/>
    <col min="16199" max="16199" width="5.85546875" style="12" customWidth="1"/>
    <col min="16200" max="16200" width="7.5703125" style="12" customWidth="1"/>
    <col min="16201" max="16201" width="6" style="12" customWidth="1"/>
    <col min="16202" max="16202" width="4.85546875" style="12" customWidth="1"/>
    <col min="16203" max="16203" width="4.85546875" style="12" bestFit="1" customWidth="1"/>
    <col min="16204" max="16204" width="5.28515625" style="12" bestFit="1" customWidth="1"/>
    <col min="16205" max="16205" width="5.28515625" style="12" customWidth="1"/>
    <col min="16206" max="16384" width="9.140625" style="12"/>
  </cols>
  <sheetData>
    <row r="1" spans="1:77">
      <c r="A1" s="11" t="s">
        <v>19</v>
      </c>
      <c r="B1" s="12" t="s">
        <v>35</v>
      </c>
      <c r="C1" s="62" t="s">
        <v>47</v>
      </c>
      <c r="D1" s="12" t="s">
        <v>1</v>
      </c>
      <c r="E1" s="11" t="s">
        <v>19</v>
      </c>
      <c r="F1" s="12" t="s">
        <v>35</v>
      </c>
      <c r="G1" s="62" t="s">
        <v>47</v>
      </c>
      <c r="H1" s="12" t="s">
        <v>1</v>
      </c>
      <c r="I1" s="11" t="s">
        <v>19</v>
      </c>
      <c r="J1" s="12" t="s">
        <v>35</v>
      </c>
      <c r="K1" s="62" t="s">
        <v>47</v>
      </c>
      <c r="L1" s="12" t="s">
        <v>1</v>
      </c>
      <c r="M1" s="11" t="s">
        <v>19</v>
      </c>
      <c r="N1" s="12" t="s">
        <v>35</v>
      </c>
      <c r="O1" s="62" t="s">
        <v>47</v>
      </c>
      <c r="P1" s="12" t="s">
        <v>1</v>
      </c>
      <c r="Q1" s="11" t="s">
        <v>19</v>
      </c>
      <c r="R1" s="12" t="s">
        <v>35</v>
      </c>
      <c r="S1" s="62" t="s">
        <v>47</v>
      </c>
      <c r="T1" s="12" t="s">
        <v>1</v>
      </c>
      <c r="V1" s="11" t="s">
        <v>19</v>
      </c>
      <c r="W1" s="12" t="s">
        <v>35</v>
      </c>
      <c r="X1" s="62" t="s">
        <v>47</v>
      </c>
      <c r="Y1" s="12" t="s">
        <v>1</v>
      </c>
      <c r="Z1" s="13"/>
      <c r="AA1" s="11" t="s">
        <v>19</v>
      </c>
      <c r="AB1" s="12" t="s">
        <v>35</v>
      </c>
      <c r="AC1" s="62" t="s">
        <v>47</v>
      </c>
      <c r="AD1" s="12" t="s">
        <v>1</v>
      </c>
      <c r="AE1" s="13"/>
      <c r="AF1" s="11" t="s">
        <v>19</v>
      </c>
      <c r="AG1" s="12" t="s">
        <v>35</v>
      </c>
      <c r="AH1" s="62" t="s">
        <v>47</v>
      </c>
      <c r="AI1" s="12" t="s">
        <v>1</v>
      </c>
      <c r="AK1" s="11" t="s">
        <v>19</v>
      </c>
      <c r="AL1" s="12" t="s">
        <v>35</v>
      </c>
      <c r="AM1" s="62" t="s">
        <v>47</v>
      </c>
      <c r="AN1" s="12" t="s">
        <v>1</v>
      </c>
      <c r="AR1" s="14"/>
      <c r="AS1" s="15"/>
      <c r="AT1" s="15"/>
      <c r="AU1" s="15"/>
      <c r="AX1" s="11"/>
      <c r="BA1" s="13"/>
      <c r="BG1" s="14"/>
      <c r="BH1" s="15"/>
      <c r="BI1" s="15"/>
      <c r="BJ1" s="15"/>
      <c r="BM1" s="11"/>
      <c r="BP1" s="13"/>
      <c r="BV1" s="14"/>
      <c r="BW1" s="15"/>
      <c r="BX1" s="15"/>
      <c r="BY1" s="15"/>
    </row>
    <row r="2" spans="1:77">
      <c r="A2" s="17" t="str">
        <f>Eredmény!E31</f>
        <v>CS</v>
      </c>
      <c r="B2" s="12">
        <f>IF($A$2='Utánpótlás I'!$P2,'Utánpótlás I'!$Q2,0)</f>
        <v>0</v>
      </c>
      <c r="C2" s="62">
        <f>(B2/200)^2*PI()</f>
        <v>0</v>
      </c>
      <c r="D2" s="12">
        <f t="shared" ref="D2:D65" si="0">IF(B2&gt;0,1,0)</f>
        <v>0</v>
      </c>
      <c r="E2" s="17" t="str">
        <f>Eredmény!G31</f>
        <v>JUHAR</v>
      </c>
      <c r="F2" s="12">
        <f>IF($E$2='Utánpótlás I'!$P2,'Utánpótlás I'!$Q2,0)</f>
        <v>7</v>
      </c>
      <c r="G2" s="62">
        <f t="shared" ref="G2:G65" si="1">(F2/200)^2*PI()</f>
        <v>3.8484510006474969E-3</v>
      </c>
      <c r="H2" s="12">
        <f t="shared" ref="H2:H65" si="2">IF(F2&gt;0,1,0)</f>
        <v>1</v>
      </c>
      <c r="I2" s="17" t="str">
        <f>Eredmény!I31</f>
        <v>KTT</v>
      </c>
      <c r="J2" s="12">
        <f>IF($I$2='Utánpótlás I'!$P2,'Utánpótlás I'!$Q2,0)</f>
        <v>0</v>
      </c>
      <c r="K2" s="62">
        <f t="shared" ref="K2:K65" si="3">(J2/200)^2*PI()</f>
        <v>0</v>
      </c>
      <c r="L2" s="12">
        <f t="shared" ref="L2:L65" si="4">IF(J2&gt;0,1,0)</f>
        <v>0</v>
      </c>
      <c r="M2" s="17" t="str">
        <f>Eredmény!K31</f>
        <v>SZIL</v>
      </c>
      <c r="N2" s="12">
        <f>IF($M$2='Utánpótlás I'!$P2,'Utánpótlás I'!$Q2,0)</f>
        <v>0</v>
      </c>
      <c r="O2" s="62">
        <f t="shared" ref="O2:O65" si="5">(N2/200)^2*PI()</f>
        <v>0</v>
      </c>
      <c r="P2" s="12">
        <f t="shared" ref="P2:P65" si="6">IF(N2&gt;0,1,0)</f>
        <v>0</v>
      </c>
      <c r="Q2" s="17" t="str">
        <f>Eredmény!M31</f>
        <v>EF</v>
      </c>
      <c r="R2" s="12">
        <f>IF($Q$2='Utánpótlás I'!$P2,'Utánpótlás I'!$Q2,0)</f>
        <v>0</v>
      </c>
      <c r="S2" s="62">
        <f t="shared" ref="S2:S65" si="7">(R2/200)^2*PI()</f>
        <v>0</v>
      </c>
      <c r="T2" s="12">
        <f t="shared" ref="T2:T65" si="8">IF(R2&gt;0,1,0)</f>
        <v>0</v>
      </c>
      <c r="V2" s="17" t="str">
        <f>Eredmény!O31</f>
        <v>FF</v>
      </c>
      <c r="W2" s="12">
        <f>IF($V$2='Utánpótlás I'!$P2,'Utánpótlás I'!$Q2,0)</f>
        <v>0</v>
      </c>
      <c r="X2" s="62">
        <f t="shared" ref="X2:X65" si="9">(W2/200)^2*PI()</f>
        <v>0</v>
      </c>
      <c r="Y2" s="12">
        <f t="shared" ref="Y2:Y65" si="10">IF(W2&gt;0,1,0)</f>
        <v>0</v>
      </c>
      <c r="Z2" s="13"/>
      <c r="AA2" s="17" t="str">
        <f>Eredmény!Q31</f>
        <v>HÁRS</v>
      </c>
      <c r="AB2" s="12">
        <f>IF($AA$2='Utánpótlás I'!$P2,'Utánpótlás I'!$Q2,0)</f>
        <v>0</v>
      </c>
      <c r="AC2" s="62">
        <f t="shared" ref="AC2:AC65" si="11">(AB2/200)^2*PI()</f>
        <v>0</v>
      </c>
      <c r="AD2" s="12">
        <f t="shared" ref="AD2:AD65" si="12">IF(AB2&gt;0,1,0)</f>
        <v>0</v>
      </c>
      <c r="AE2" s="13"/>
      <c r="AF2" s="17" t="str">
        <f>Eredmény!S31</f>
        <v>KŐRIS</v>
      </c>
      <c r="AG2" s="12">
        <f>IF($AF$2='Utánpótlás I'!$P2,'Utánpótlás I'!$Q2,0)</f>
        <v>0</v>
      </c>
      <c r="AH2" s="62">
        <f t="shared" ref="AH2:AH65" si="13">(AG2/200)^2*PI()</f>
        <v>0</v>
      </c>
      <c r="AI2" s="12">
        <f t="shared" ref="AI2:AI65" si="14">IF(AG2&gt;0,1,0)</f>
        <v>0</v>
      </c>
      <c r="AK2" s="17" t="str">
        <f>Eredmény!U31</f>
        <v>EKL</v>
      </c>
      <c r="AL2" s="12">
        <f>IF($AK$2='Utánpótlás I'!$P2,'Utánpótlás I'!$Q2,0)</f>
        <v>0</v>
      </c>
      <c r="AM2" s="62">
        <f t="shared" ref="AM2:AM65" si="15">(AL2/200)^2*PI()</f>
        <v>0</v>
      </c>
      <c r="AN2" s="12">
        <f t="shared" ref="AN2:AN65" si="16">IF(AL2&gt;0,1,0)</f>
        <v>0</v>
      </c>
      <c r="AR2" s="16"/>
      <c r="AS2" s="16"/>
      <c r="AT2" s="16"/>
      <c r="AU2" s="16"/>
      <c r="AX2" s="11"/>
      <c r="BA2" s="13"/>
      <c r="BG2" s="16"/>
      <c r="BH2" s="16"/>
      <c r="BI2" s="16"/>
      <c r="BJ2" s="16"/>
      <c r="BM2" s="11"/>
      <c r="BP2" s="13"/>
      <c r="BV2" s="16"/>
      <c r="BW2" s="16"/>
      <c r="BX2" s="16"/>
      <c r="BY2" s="16"/>
    </row>
    <row r="3" spans="1:77">
      <c r="A3" s="12" t="s">
        <v>2</v>
      </c>
      <c r="B3" s="12">
        <f>IF($A$2='Utánpótlás I'!$P3,'Utánpótlás I'!$Q3,0)</f>
        <v>0</v>
      </c>
      <c r="C3" s="62">
        <f t="shared" ref="C3:C66" si="17">(B3/200)^2*PI()</f>
        <v>0</v>
      </c>
      <c r="D3" s="12">
        <f t="shared" si="0"/>
        <v>0</v>
      </c>
      <c r="E3" s="12" t="s">
        <v>2</v>
      </c>
      <c r="F3" s="12">
        <f>IF($E$2='Utánpótlás I'!$P3,'Utánpótlás I'!$Q3,0)</f>
        <v>0</v>
      </c>
      <c r="G3" s="62">
        <f t="shared" si="1"/>
        <v>0</v>
      </c>
      <c r="H3" s="12">
        <f t="shared" si="2"/>
        <v>0</v>
      </c>
      <c r="I3" s="12" t="s">
        <v>2</v>
      </c>
      <c r="J3" s="12">
        <f>IF($I$2='Utánpótlás I'!$P3,'Utánpótlás I'!$Q3,0)</f>
        <v>0</v>
      </c>
      <c r="K3" s="62">
        <f t="shared" si="3"/>
        <v>0</v>
      </c>
      <c r="L3" s="12">
        <f t="shared" si="4"/>
        <v>0</v>
      </c>
      <c r="M3" s="12" t="s">
        <v>2</v>
      </c>
      <c r="N3" s="12">
        <f>IF($M$2='Utánpótlás I'!$P3,'Utánpótlás I'!$Q3,0)</f>
        <v>0</v>
      </c>
      <c r="O3" s="62">
        <f t="shared" si="5"/>
        <v>0</v>
      </c>
      <c r="P3" s="12">
        <f t="shared" si="6"/>
        <v>0</v>
      </c>
      <c r="Q3" s="12" t="s">
        <v>2</v>
      </c>
      <c r="R3" s="12">
        <f>IF($Q$2='Utánpótlás I'!$P3,'Utánpótlás I'!$Q3,0)</f>
        <v>7</v>
      </c>
      <c r="S3" s="62">
        <f t="shared" si="7"/>
        <v>3.8484510006474969E-3</v>
      </c>
      <c r="T3" s="12">
        <f t="shared" si="8"/>
        <v>1</v>
      </c>
      <c r="V3" s="12" t="s">
        <v>2</v>
      </c>
      <c r="W3" s="12">
        <f>IF($V$2='Utánpótlás I'!$P3,'Utánpótlás I'!$Q3,0)</f>
        <v>0</v>
      </c>
      <c r="X3" s="62">
        <f t="shared" si="9"/>
        <v>0</v>
      </c>
      <c r="Y3" s="12">
        <f t="shared" si="10"/>
        <v>0</v>
      </c>
      <c r="Z3" s="13"/>
      <c r="AA3" s="12" t="s">
        <v>2</v>
      </c>
      <c r="AB3" s="12">
        <f>IF($AA$2='Utánpótlás I'!$P3,'Utánpótlás I'!$Q3,0)</f>
        <v>0</v>
      </c>
      <c r="AC3" s="62">
        <f t="shared" si="11"/>
        <v>0</v>
      </c>
      <c r="AD3" s="12">
        <f t="shared" si="12"/>
        <v>0</v>
      </c>
      <c r="AE3" s="13"/>
      <c r="AF3" s="12" t="s">
        <v>2</v>
      </c>
      <c r="AG3" s="12">
        <f>IF($AF$2='Utánpótlás I'!$P3,'Utánpótlás I'!$Q3,0)</f>
        <v>0</v>
      </c>
      <c r="AH3" s="62">
        <f t="shared" si="13"/>
        <v>0</v>
      </c>
      <c r="AI3" s="12">
        <f t="shared" si="14"/>
        <v>0</v>
      </c>
      <c r="AK3" s="12" t="s">
        <v>2</v>
      </c>
      <c r="AL3" s="12">
        <f>IF($AK$2='Utánpótlás I'!$P3,'Utánpótlás I'!$Q3,0)</f>
        <v>0</v>
      </c>
      <c r="AM3" s="62">
        <f t="shared" si="15"/>
        <v>0</v>
      </c>
      <c r="AN3" s="12">
        <f t="shared" si="16"/>
        <v>0</v>
      </c>
      <c r="AR3" s="16"/>
      <c r="AS3" s="16"/>
      <c r="AT3" s="16"/>
      <c r="AU3" s="16"/>
      <c r="BA3" s="13"/>
      <c r="BG3" s="16"/>
      <c r="BH3" s="16"/>
      <c r="BI3" s="16"/>
      <c r="BJ3" s="16"/>
      <c r="BP3" s="13"/>
      <c r="BV3" s="16"/>
      <c r="BW3" s="16"/>
      <c r="BX3" s="16"/>
      <c r="BY3" s="16"/>
    </row>
    <row r="4" spans="1:77">
      <c r="A4" s="12" t="s">
        <v>36</v>
      </c>
      <c r="B4" s="12">
        <f>IF($A$2='Utánpótlás I'!$P4,'Utánpótlás I'!$Q4,0)</f>
        <v>0</v>
      </c>
      <c r="C4" s="62">
        <f t="shared" si="17"/>
        <v>0</v>
      </c>
      <c r="D4" s="12">
        <f t="shared" si="0"/>
        <v>0</v>
      </c>
      <c r="E4" s="12" t="s">
        <v>36</v>
      </c>
      <c r="F4" s="12">
        <f>IF($E$2='Utánpótlás I'!$P4,'Utánpótlás I'!$Q4,0)</f>
        <v>0</v>
      </c>
      <c r="G4" s="62">
        <f t="shared" si="1"/>
        <v>0</v>
      </c>
      <c r="H4" s="12">
        <f t="shared" si="2"/>
        <v>0</v>
      </c>
      <c r="I4" s="12" t="s">
        <v>36</v>
      </c>
      <c r="J4" s="12">
        <f>IF($I$2='Utánpótlás I'!$P4,'Utánpótlás I'!$Q4,0)</f>
        <v>0</v>
      </c>
      <c r="K4" s="62">
        <f t="shared" si="3"/>
        <v>0</v>
      </c>
      <c r="L4" s="12">
        <f t="shared" si="4"/>
        <v>0</v>
      </c>
      <c r="M4" s="12" t="s">
        <v>36</v>
      </c>
      <c r="N4" s="12">
        <f>IF($M$2='Utánpótlás I'!$P4,'Utánpótlás I'!$Q4,0)</f>
        <v>7</v>
      </c>
      <c r="O4" s="62">
        <f t="shared" si="5"/>
        <v>3.8484510006474969E-3</v>
      </c>
      <c r="P4" s="12">
        <f t="shared" si="6"/>
        <v>1</v>
      </c>
      <c r="Q4" s="12" t="s">
        <v>36</v>
      </c>
      <c r="R4" s="12">
        <f>IF($Q$2='Utánpótlás I'!$P4,'Utánpótlás I'!$Q4,0)</f>
        <v>0</v>
      </c>
      <c r="S4" s="62">
        <f t="shared" si="7"/>
        <v>0</v>
      </c>
      <c r="T4" s="12">
        <f t="shared" si="8"/>
        <v>0</v>
      </c>
      <c r="V4" s="12" t="s">
        <v>36</v>
      </c>
      <c r="W4" s="12">
        <f>IF($V$2='Utánpótlás I'!$P4,'Utánpótlás I'!$Q4,0)</f>
        <v>0</v>
      </c>
      <c r="X4" s="62">
        <f t="shared" si="9"/>
        <v>0</v>
      </c>
      <c r="Y4" s="12">
        <f t="shared" si="10"/>
        <v>0</v>
      </c>
      <c r="Z4" s="13"/>
      <c r="AA4" s="12" t="s">
        <v>36</v>
      </c>
      <c r="AB4" s="12">
        <f>IF($AA$2='Utánpótlás I'!$P4,'Utánpótlás I'!$Q4,0)</f>
        <v>0</v>
      </c>
      <c r="AC4" s="62">
        <f t="shared" si="11"/>
        <v>0</v>
      </c>
      <c r="AD4" s="12">
        <f t="shared" si="12"/>
        <v>0</v>
      </c>
      <c r="AE4" s="13"/>
      <c r="AF4" s="12" t="s">
        <v>36</v>
      </c>
      <c r="AG4" s="12">
        <f>IF($AF$2='Utánpótlás I'!$P4,'Utánpótlás I'!$Q4,0)</f>
        <v>0</v>
      </c>
      <c r="AH4" s="62">
        <f t="shared" si="13"/>
        <v>0</v>
      </c>
      <c r="AI4" s="12">
        <f t="shared" si="14"/>
        <v>0</v>
      </c>
      <c r="AK4" s="12" t="s">
        <v>36</v>
      </c>
      <c r="AL4" s="12">
        <f>IF($AK$2='Utánpótlás I'!$P4,'Utánpótlás I'!$Q4,0)</f>
        <v>0</v>
      </c>
      <c r="AM4" s="62">
        <f t="shared" si="15"/>
        <v>0</v>
      </c>
      <c r="AN4" s="12">
        <f t="shared" si="16"/>
        <v>0</v>
      </c>
      <c r="AR4" s="16"/>
      <c r="AS4" s="16"/>
      <c r="AT4" s="16"/>
      <c r="AU4" s="16"/>
      <c r="BA4" s="13"/>
      <c r="BG4" s="16"/>
      <c r="BH4" s="16"/>
      <c r="BI4" s="16"/>
      <c r="BJ4" s="16"/>
      <c r="BP4" s="13"/>
      <c r="BV4" s="16"/>
      <c r="BW4" s="16"/>
      <c r="BX4" s="16"/>
      <c r="BY4" s="16"/>
    </row>
    <row r="5" spans="1:77">
      <c r="B5" s="12">
        <f>IF($A$2='Utánpótlás I'!$P5,'Utánpótlás I'!$Q5,0)</f>
        <v>0</v>
      </c>
      <c r="C5" s="62">
        <f t="shared" si="17"/>
        <v>0</v>
      </c>
      <c r="D5" s="12">
        <f t="shared" si="0"/>
        <v>0</v>
      </c>
      <c r="F5" s="12">
        <f>IF($E$2='Utánpótlás I'!$P5,'Utánpótlás I'!$Q5,0)</f>
        <v>0</v>
      </c>
      <c r="G5" s="62">
        <f t="shared" si="1"/>
        <v>0</v>
      </c>
      <c r="H5" s="12">
        <f t="shared" si="2"/>
        <v>0</v>
      </c>
      <c r="J5" s="12">
        <f>IF($I$2='Utánpótlás I'!$P5,'Utánpótlás I'!$Q5,0)</f>
        <v>0</v>
      </c>
      <c r="K5" s="62">
        <f t="shared" si="3"/>
        <v>0</v>
      </c>
      <c r="L5" s="12">
        <f t="shared" si="4"/>
        <v>0</v>
      </c>
      <c r="N5" s="12">
        <f>IF($M$2='Utánpótlás I'!$P5,'Utánpótlás I'!$Q5,0)</f>
        <v>0</v>
      </c>
      <c r="O5" s="62">
        <f t="shared" si="5"/>
        <v>0</v>
      </c>
      <c r="P5" s="12">
        <f t="shared" si="6"/>
        <v>0</v>
      </c>
      <c r="R5" s="12">
        <f>IF($Q$2='Utánpótlás I'!$P5,'Utánpótlás I'!$Q5,0)</f>
        <v>0</v>
      </c>
      <c r="S5" s="62">
        <f t="shared" si="7"/>
        <v>0</v>
      </c>
      <c r="T5" s="12">
        <f t="shared" si="8"/>
        <v>0</v>
      </c>
      <c r="W5" s="12">
        <f>IF($V$2='Utánpótlás I'!$P5,'Utánpótlás I'!$Q5,0)</f>
        <v>7</v>
      </c>
      <c r="X5" s="62">
        <f t="shared" si="9"/>
        <v>3.8484510006474969E-3</v>
      </c>
      <c r="Y5" s="12">
        <f t="shared" si="10"/>
        <v>1</v>
      </c>
      <c r="Z5" s="13"/>
      <c r="AB5" s="12">
        <f>IF($AA$2='Utánpótlás I'!$P5,'Utánpótlás I'!$Q5,0)</f>
        <v>0</v>
      </c>
      <c r="AC5" s="62">
        <f t="shared" si="11"/>
        <v>0</v>
      </c>
      <c r="AD5" s="12">
        <f t="shared" si="12"/>
        <v>0</v>
      </c>
      <c r="AE5" s="13"/>
      <c r="AG5" s="12">
        <f>IF($AF$2='Utánpótlás I'!$P5,'Utánpótlás I'!$Q5,0)</f>
        <v>0</v>
      </c>
      <c r="AH5" s="62">
        <f t="shared" si="13"/>
        <v>0</v>
      </c>
      <c r="AI5" s="12">
        <f t="shared" si="14"/>
        <v>0</v>
      </c>
      <c r="AL5" s="12">
        <f>IF($AK$2='Utánpótlás I'!$P5,'Utánpótlás I'!$Q5,0)</f>
        <v>0</v>
      </c>
      <c r="AM5" s="62">
        <f t="shared" si="15"/>
        <v>0</v>
      </c>
      <c r="AN5" s="12">
        <f t="shared" si="16"/>
        <v>0</v>
      </c>
      <c r="AR5" s="16"/>
      <c r="AS5" s="16"/>
      <c r="AT5" s="16"/>
      <c r="AU5" s="16"/>
      <c r="BA5" s="13"/>
      <c r="BG5" s="16"/>
      <c r="BH5" s="16"/>
      <c r="BI5" s="16"/>
      <c r="BJ5" s="16"/>
      <c r="BP5" s="13"/>
      <c r="BV5" s="16"/>
      <c r="BW5" s="16"/>
      <c r="BX5" s="16"/>
      <c r="BY5" s="16"/>
    </row>
    <row r="6" spans="1:77">
      <c r="B6" s="12">
        <f>IF($A$2='Utánpótlás I'!$P6,'Utánpótlás I'!$Q6,0)</f>
        <v>0</v>
      </c>
      <c r="C6" s="62">
        <f t="shared" si="17"/>
        <v>0</v>
      </c>
      <c r="D6" s="12">
        <f t="shared" si="0"/>
        <v>0</v>
      </c>
      <c r="F6" s="12">
        <f>IF($E$2='Utánpótlás I'!$P6,'Utánpótlás I'!$Q6,0)</f>
        <v>0</v>
      </c>
      <c r="G6" s="62">
        <f t="shared" si="1"/>
        <v>0</v>
      </c>
      <c r="H6" s="12">
        <f t="shared" si="2"/>
        <v>0</v>
      </c>
      <c r="J6" s="12">
        <f>IF($I$2='Utánpótlás I'!$P6,'Utánpótlás I'!$Q6,0)</f>
        <v>0</v>
      </c>
      <c r="K6" s="62">
        <f t="shared" si="3"/>
        <v>0</v>
      </c>
      <c r="L6" s="12">
        <f t="shared" si="4"/>
        <v>0</v>
      </c>
      <c r="N6" s="12">
        <f>IF($M$2='Utánpótlás I'!$P6,'Utánpótlás I'!$Q6,0)</f>
        <v>0</v>
      </c>
      <c r="O6" s="62">
        <f t="shared" si="5"/>
        <v>0</v>
      </c>
      <c r="P6" s="12">
        <f t="shared" si="6"/>
        <v>0</v>
      </c>
      <c r="R6" s="12">
        <f>IF($Q$2='Utánpótlás I'!$P6,'Utánpótlás I'!$Q6,0)</f>
        <v>0</v>
      </c>
      <c r="S6" s="62">
        <f t="shared" si="7"/>
        <v>0</v>
      </c>
      <c r="T6" s="12">
        <f t="shared" si="8"/>
        <v>0</v>
      </c>
      <c r="W6" s="12">
        <f>IF($V$2='Utánpótlás I'!$P6,'Utánpótlás I'!$Q6,0)</f>
        <v>0</v>
      </c>
      <c r="X6" s="62">
        <f t="shared" si="9"/>
        <v>0</v>
      </c>
      <c r="Y6" s="12">
        <f t="shared" si="10"/>
        <v>0</v>
      </c>
      <c r="Z6" s="13"/>
      <c r="AB6" s="12">
        <f>IF($AA$2='Utánpótlás I'!$P6,'Utánpótlás I'!$Q6,0)</f>
        <v>7</v>
      </c>
      <c r="AC6" s="62">
        <f t="shared" si="11"/>
        <v>3.8484510006474969E-3</v>
      </c>
      <c r="AD6" s="12">
        <f t="shared" si="12"/>
        <v>1</v>
      </c>
      <c r="AE6" s="13"/>
      <c r="AG6" s="12">
        <f>IF($AF$2='Utánpótlás I'!$P6,'Utánpótlás I'!$Q6,0)</f>
        <v>0</v>
      </c>
      <c r="AH6" s="62">
        <f t="shared" si="13"/>
        <v>0</v>
      </c>
      <c r="AI6" s="12">
        <f t="shared" si="14"/>
        <v>0</v>
      </c>
      <c r="AL6" s="12">
        <f>IF($AK$2='Utánpótlás I'!$P6,'Utánpótlás I'!$Q6,0)</f>
        <v>0</v>
      </c>
      <c r="AM6" s="62">
        <f t="shared" si="15"/>
        <v>0</v>
      </c>
      <c r="AN6" s="12">
        <f t="shared" si="16"/>
        <v>0</v>
      </c>
      <c r="AR6" s="16"/>
      <c r="AS6" s="16"/>
      <c r="AT6" s="16"/>
      <c r="AU6" s="16"/>
      <c r="BA6" s="13"/>
      <c r="BG6" s="16"/>
      <c r="BH6" s="16"/>
      <c r="BI6" s="16"/>
      <c r="BJ6" s="16"/>
      <c r="BP6" s="13"/>
      <c r="BV6" s="16"/>
      <c r="BW6" s="16"/>
      <c r="BX6" s="16"/>
      <c r="BY6" s="16"/>
    </row>
    <row r="7" spans="1:77">
      <c r="B7" s="12">
        <f>IF($A$2='Utánpótlás I'!$P7,'Utánpótlás I'!$Q7,0)</f>
        <v>0</v>
      </c>
      <c r="C7" s="62">
        <f t="shared" si="17"/>
        <v>0</v>
      </c>
      <c r="D7" s="12">
        <f t="shared" si="0"/>
        <v>0</v>
      </c>
      <c r="F7" s="12">
        <f>IF($E$2='Utánpótlás I'!$P7,'Utánpótlás I'!$Q7,0)</f>
        <v>8</v>
      </c>
      <c r="G7" s="62">
        <f t="shared" si="1"/>
        <v>5.0265482457436689E-3</v>
      </c>
      <c r="H7" s="12">
        <f t="shared" si="2"/>
        <v>1</v>
      </c>
      <c r="J7" s="12">
        <f>IF($I$2='Utánpótlás I'!$P7,'Utánpótlás I'!$Q7,0)</f>
        <v>0</v>
      </c>
      <c r="K7" s="62">
        <f t="shared" si="3"/>
        <v>0</v>
      </c>
      <c r="L7" s="12">
        <f t="shared" si="4"/>
        <v>0</v>
      </c>
      <c r="N7" s="12">
        <f>IF($M$2='Utánpótlás I'!$P7,'Utánpótlás I'!$Q7,0)</f>
        <v>0</v>
      </c>
      <c r="O7" s="62">
        <f t="shared" si="5"/>
        <v>0</v>
      </c>
      <c r="P7" s="12">
        <f t="shared" si="6"/>
        <v>0</v>
      </c>
      <c r="R7" s="12">
        <f>IF($Q$2='Utánpótlás I'!$P7,'Utánpótlás I'!$Q7,0)</f>
        <v>0</v>
      </c>
      <c r="S7" s="62">
        <f t="shared" si="7"/>
        <v>0</v>
      </c>
      <c r="T7" s="12">
        <f t="shared" si="8"/>
        <v>0</v>
      </c>
      <c r="W7" s="12">
        <f>IF($V$2='Utánpótlás I'!$P7,'Utánpótlás I'!$Q7,0)</f>
        <v>0</v>
      </c>
      <c r="X7" s="62">
        <f t="shared" si="9"/>
        <v>0</v>
      </c>
      <c r="Y7" s="12">
        <f t="shared" si="10"/>
        <v>0</v>
      </c>
      <c r="Z7" s="13"/>
      <c r="AB7" s="12">
        <f>IF($AA$2='Utánpótlás I'!$P7,'Utánpótlás I'!$Q7,0)</f>
        <v>0</v>
      </c>
      <c r="AC7" s="62">
        <f t="shared" si="11"/>
        <v>0</v>
      </c>
      <c r="AD7" s="12">
        <f t="shared" si="12"/>
        <v>0</v>
      </c>
      <c r="AE7" s="13"/>
      <c r="AG7" s="12">
        <f>IF($AF$2='Utánpótlás I'!$P7,'Utánpótlás I'!$Q7,0)</f>
        <v>0</v>
      </c>
      <c r="AH7" s="62">
        <f t="shared" si="13"/>
        <v>0</v>
      </c>
      <c r="AI7" s="12">
        <f t="shared" si="14"/>
        <v>0</v>
      </c>
      <c r="AL7" s="12">
        <f>IF($AK$2='Utánpótlás I'!$P7,'Utánpótlás I'!$Q7,0)</f>
        <v>0</v>
      </c>
      <c r="AM7" s="62">
        <f t="shared" si="15"/>
        <v>0</v>
      </c>
      <c r="AN7" s="12">
        <f t="shared" si="16"/>
        <v>0</v>
      </c>
      <c r="AR7" s="16"/>
      <c r="AS7" s="16"/>
      <c r="AT7" s="16"/>
      <c r="AU7" s="16"/>
      <c r="BA7" s="13"/>
      <c r="BG7" s="16"/>
      <c r="BH7" s="16"/>
      <c r="BI7" s="16"/>
      <c r="BJ7" s="16"/>
      <c r="BP7" s="13"/>
      <c r="BV7" s="16"/>
      <c r="BW7" s="16"/>
      <c r="BX7" s="16"/>
      <c r="BY7" s="16"/>
    </row>
    <row r="8" spans="1:77">
      <c r="B8" s="12">
        <f>IF($A$2='Utánpótlás I'!$P8,'Utánpótlás I'!$Q8,0)</f>
        <v>8</v>
      </c>
      <c r="C8" s="62">
        <f t="shared" si="17"/>
        <v>5.0265482457436689E-3</v>
      </c>
      <c r="D8" s="12">
        <f t="shared" si="0"/>
        <v>1</v>
      </c>
      <c r="F8" s="12">
        <f>IF($E$2='Utánpótlás I'!$P8,'Utánpótlás I'!$Q8,0)</f>
        <v>0</v>
      </c>
      <c r="G8" s="62">
        <f t="shared" si="1"/>
        <v>0</v>
      </c>
      <c r="H8" s="12">
        <f t="shared" si="2"/>
        <v>0</v>
      </c>
      <c r="J8" s="12">
        <f>IF($I$2='Utánpótlás I'!$P8,'Utánpótlás I'!$Q8,0)</f>
        <v>0</v>
      </c>
      <c r="K8" s="62">
        <f t="shared" si="3"/>
        <v>0</v>
      </c>
      <c r="L8" s="12">
        <f t="shared" si="4"/>
        <v>0</v>
      </c>
      <c r="N8" s="12">
        <f>IF($M$2='Utánpótlás I'!$P8,'Utánpótlás I'!$Q8,0)</f>
        <v>0</v>
      </c>
      <c r="O8" s="62">
        <f t="shared" si="5"/>
        <v>0</v>
      </c>
      <c r="P8" s="12">
        <f t="shared" si="6"/>
        <v>0</v>
      </c>
      <c r="R8" s="12">
        <f>IF($Q$2='Utánpótlás I'!$P8,'Utánpótlás I'!$Q8,0)</f>
        <v>0</v>
      </c>
      <c r="S8" s="62">
        <f t="shared" si="7"/>
        <v>0</v>
      </c>
      <c r="T8" s="12">
        <f t="shared" si="8"/>
        <v>0</v>
      </c>
      <c r="W8" s="12">
        <f>IF($V$2='Utánpótlás I'!$P8,'Utánpótlás I'!$Q8,0)</f>
        <v>0</v>
      </c>
      <c r="X8" s="62">
        <f t="shared" si="9"/>
        <v>0</v>
      </c>
      <c r="Y8" s="12">
        <f t="shared" si="10"/>
        <v>0</v>
      </c>
      <c r="Z8" s="13"/>
      <c r="AB8" s="12">
        <f>IF($AA$2='Utánpótlás I'!$P8,'Utánpótlás I'!$Q8,0)</f>
        <v>0</v>
      </c>
      <c r="AC8" s="62">
        <f t="shared" si="11"/>
        <v>0</v>
      </c>
      <c r="AD8" s="12">
        <f t="shared" si="12"/>
        <v>0</v>
      </c>
      <c r="AE8" s="13"/>
      <c r="AG8" s="12">
        <f>IF($AF$2='Utánpótlás I'!$P8,'Utánpótlás I'!$Q8,0)</f>
        <v>0</v>
      </c>
      <c r="AH8" s="62">
        <f t="shared" si="13"/>
        <v>0</v>
      </c>
      <c r="AI8" s="12">
        <f t="shared" si="14"/>
        <v>0</v>
      </c>
      <c r="AL8" s="12">
        <f>IF($AK$2='Utánpótlás I'!$P8,'Utánpótlás I'!$Q8,0)</f>
        <v>0</v>
      </c>
      <c r="AM8" s="62">
        <f t="shared" si="15"/>
        <v>0</v>
      </c>
      <c r="AN8" s="12">
        <f t="shared" si="16"/>
        <v>0</v>
      </c>
      <c r="AR8" s="16"/>
      <c r="AS8" s="16"/>
      <c r="AT8" s="16"/>
      <c r="AU8" s="16"/>
      <c r="BA8" s="13"/>
      <c r="BG8" s="16"/>
      <c r="BH8" s="16"/>
      <c r="BI8" s="16"/>
      <c r="BJ8" s="16"/>
      <c r="BP8" s="13"/>
      <c r="BV8" s="16"/>
      <c r="BW8" s="16"/>
      <c r="BX8" s="16"/>
      <c r="BY8" s="16"/>
    </row>
    <row r="9" spans="1:77">
      <c r="B9" s="12">
        <f>IF($A$2='Utánpótlás I'!$P9,'Utánpótlás I'!$Q9,0)</f>
        <v>0</v>
      </c>
      <c r="C9" s="62">
        <f t="shared" si="17"/>
        <v>0</v>
      </c>
      <c r="D9" s="12">
        <f t="shared" si="0"/>
        <v>0</v>
      </c>
      <c r="F9" s="12">
        <f>IF($E$2='Utánpótlás I'!$P9,'Utánpótlás I'!$Q9,0)</f>
        <v>0</v>
      </c>
      <c r="G9" s="62">
        <f t="shared" si="1"/>
        <v>0</v>
      </c>
      <c r="H9" s="12">
        <f t="shared" si="2"/>
        <v>0</v>
      </c>
      <c r="J9" s="12">
        <f>IF($I$2='Utánpótlás I'!$P9,'Utánpótlás I'!$Q9,0)</f>
        <v>0</v>
      </c>
      <c r="K9" s="62">
        <f t="shared" si="3"/>
        <v>0</v>
      </c>
      <c r="L9" s="12">
        <f t="shared" si="4"/>
        <v>0</v>
      </c>
      <c r="N9" s="12">
        <f>IF($M$2='Utánpótlás I'!$P9,'Utánpótlás I'!$Q9,0)</f>
        <v>0</v>
      </c>
      <c r="O9" s="62">
        <f t="shared" si="5"/>
        <v>0</v>
      </c>
      <c r="P9" s="12">
        <f t="shared" si="6"/>
        <v>0</v>
      </c>
      <c r="R9" s="12">
        <f>IF($Q$2='Utánpótlás I'!$P9,'Utánpótlás I'!$Q9,0)</f>
        <v>0</v>
      </c>
      <c r="S9" s="62">
        <f t="shared" si="7"/>
        <v>0</v>
      </c>
      <c r="T9" s="12">
        <f t="shared" si="8"/>
        <v>0</v>
      </c>
      <c r="W9" s="12">
        <f>IF($V$2='Utánpótlás I'!$P9,'Utánpótlás I'!$Q9,0)</f>
        <v>0</v>
      </c>
      <c r="X9" s="62">
        <f t="shared" si="9"/>
        <v>0</v>
      </c>
      <c r="Y9" s="12">
        <f t="shared" si="10"/>
        <v>0</v>
      </c>
      <c r="Z9" s="13"/>
      <c r="AB9" s="12">
        <f>IF($AA$2='Utánpótlás I'!$P9,'Utánpótlás I'!$Q9,0)</f>
        <v>0</v>
      </c>
      <c r="AC9" s="62">
        <f t="shared" si="11"/>
        <v>0</v>
      </c>
      <c r="AD9" s="12">
        <f t="shared" si="12"/>
        <v>0</v>
      </c>
      <c r="AE9" s="13"/>
      <c r="AG9" s="12">
        <f>IF($AF$2='Utánpótlás I'!$P9,'Utánpótlás I'!$Q9,0)</f>
        <v>0</v>
      </c>
      <c r="AH9" s="62">
        <f t="shared" si="13"/>
        <v>0</v>
      </c>
      <c r="AI9" s="12">
        <f t="shared" si="14"/>
        <v>0</v>
      </c>
      <c r="AL9" s="12">
        <f>IF($AK$2='Utánpótlás I'!$P9,'Utánpótlás I'!$Q9,0)</f>
        <v>8</v>
      </c>
      <c r="AM9" s="62">
        <f t="shared" si="15"/>
        <v>5.0265482457436689E-3</v>
      </c>
      <c r="AN9" s="12">
        <f t="shared" si="16"/>
        <v>1</v>
      </c>
      <c r="AR9" s="16"/>
      <c r="AS9" s="16"/>
      <c r="AT9" s="16"/>
      <c r="AU9" s="16"/>
      <c r="BA9" s="13"/>
      <c r="BG9" s="16"/>
      <c r="BH9" s="16"/>
      <c r="BI9" s="16"/>
      <c r="BJ9" s="16"/>
      <c r="BP9" s="13"/>
      <c r="BV9" s="16"/>
      <c r="BW9" s="16"/>
      <c r="BX9" s="16"/>
      <c r="BY9" s="16"/>
    </row>
    <row r="10" spans="1:77">
      <c r="B10" s="12">
        <f>IF($A$2='Utánpótlás I'!$P10,'Utánpótlás I'!$Q10,0)</f>
        <v>0</v>
      </c>
      <c r="C10" s="62">
        <f t="shared" si="17"/>
        <v>0</v>
      </c>
      <c r="D10" s="12">
        <f t="shared" si="0"/>
        <v>0</v>
      </c>
      <c r="F10" s="12">
        <f>IF($E$2='Utánpótlás I'!$P10,'Utánpótlás I'!$Q10,0)</f>
        <v>0</v>
      </c>
      <c r="G10" s="62">
        <f t="shared" si="1"/>
        <v>0</v>
      </c>
      <c r="H10" s="12">
        <f t="shared" si="2"/>
        <v>0</v>
      </c>
      <c r="J10" s="12">
        <f>IF($I$2='Utánpótlás I'!$P10,'Utánpótlás I'!$Q10,0)</f>
        <v>8</v>
      </c>
      <c r="K10" s="62">
        <f t="shared" si="3"/>
        <v>5.0265482457436689E-3</v>
      </c>
      <c r="L10" s="12">
        <f t="shared" si="4"/>
        <v>1</v>
      </c>
      <c r="N10" s="12">
        <f>IF($M$2='Utánpótlás I'!$P10,'Utánpótlás I'!$Q10,0)</f>
        <v>0</v>
      </c>
      <c r="O10" s="62">
        <f t="shared" si="5"/>
        <v>0</v>
      </c>
      <c r="P10" s="12">
        <f t="shared" si="6"/>
        <v>0</v>
      </c>
      <c r="R10" s="12">
        <f>IF($Q$2='Utánpótlás I'!$P10,'Utánpótlás I'!$Q10,0)</f>
        <v>0</v>
      </c>
      <c r="S10" s="62">
        <f t="shared" si="7"/>
        <v>0</v>
      </c>
      <c r="T10" s="12">
        <f t="shared" si="8"/>
        <v>0</v>
      </c>
      <c r="W10" s="12">
        <f>IF($V$2='Utánpótlás I'!$P10,'Utánpótlás I'!$Q10,0)</f>
        <v>0</v>
      </c>
      <c r="X10" s="62">
        <f t="shared" si="9"/>
        <v>0</v>
      </c>
      <c r="Y10" s="12">
        <f t="shared" si="10"/>
        <v>0</v>
      </c>
      <c r="Z10" s="13"/>
      <c r="AB10" s="12">
        <f>IF($AA$2='Utánpótlás I'!$P10,'Utánpótlás I'!$Q10,0)</f>
        <v>0</v>
      </c>
      <c r="AC10" s="62">
        <f t="shared" si="11"/>
        <v>0</v>
      </c>
      <c r="AD10" s="12">
        <f t="shared" si="12"/>
        <v>0</v>
      </c>
      <c r="AE10" s="13"/>
      <c r="AG10" s="12">
        <f>IF($AF$2='Utánpótlás I'!$P10,'Utánpótlás I'!$Q10,0)</f>
        <v>0</v>
      </c>
      <c r="AH10" s="62">
        <f t="shared" si="13"/>
        <v>0</v>
      </c>
      <c r="AI10" s="12">
        <f t="shared" si="14"/>
        <v>0</v>
      </c>
      <c r="AL10" s="12">
        <f>IF($AK$2='Utánpótlás I'!$P10,'Utánpótlás I'!$Q10,0)</f>
        <v>0</v>
      </c>
      <c r="AM10" s="62">
        <f t="shared" si="15"/>
        <v>0</v>
      </c>
      <c r="AN10" s="12">
        <f t="shared" si="16"/>
        <v>0</v>
      </c>
      <c r="AR10" s="16"/>
      <c r="AS10" s="16"/>
      <c r="AT10" s="16"/>
      <c r="AU10" s="16"/>
      <c r="BA10" s="13"/>
      <c r="BG10" s="16"/>
      <c r="BH10" s="16"/>
      <c r="BI10" s="16"/>
      <c r="BJ10" s="16"/>
      <c r="BP10" s="13"/>
      <c r="BV10" s="16"/>
      <c r="BW10" s="16"/>
      <c r="BX10" s="16"/>
      <c r="BY10" s="16"/>
    </row>
    <row r="11" spans="1:77" s="42" customFormat="1">
      <c r="B11" s="12">
        <f>IF($A$2='Utánpótlás I'!$P11,'Utánpótlás I'!$Q11,0)</f>
        <v>0</v>
      </c>
      <c r="C11" s="62">
        <f t="shared" si="17"/>
        <v>0</v>
      </c>
      <c r="D11" s="12">
        <f t="shared" si="0"/>
        <v>0</v>
      </c>
      <c r="F11" s="12">
        <f>IF($E$2='Utánpótlás I'!$P11,'Utánpótlás I'!$Q11,0)</f>
        <v>0</v>
      </c>
      <c r="G11" s="62">
        <f t="shared" si="1"/>
        <v>0</v>
      </c>
      <c r="H11" s="12">
        <f t="shared" si="2"/>
        <v>0</v>
      </c>
      <c r="J11" s="12">
        <f>IF($I$2='Utánpótlás I'!$P11,'Utánpótlás I'!$Q11,0)</f>
        <v>0</v>
      </c>
      <c r="K11" s="62">
        <f t="shared" si="3"/>
        <v>0</v>
      </c>
      <c r="L11" s="12">
        <f t="shared" si="4"/>
        <v>0</v>
      </c>
      <c r="N11" s="12">
        <f>IF($M$2='Utánpótlás I'!$P11,'Utánpótlás I'!$Q11,0)</f>
        <v>0</v>
      </c>
      <c r="O11" s="62">
        <f t="shared" si="5"/>
        <v>0</v>
      </c>
      <c r="P11" s="12">
        <f t="shared" si="6"/>
        <v>0</v>
      </c>
      <c r="R11" s="12">
        <f>IF($Q$2='Utánpótlás I'!$P11,'Utánpótlás I'!$Q11,0)</f>
        <v>0</v>
      </c>
      <c r="S11" s="62">
        <f t="shared" si="7"/>
        <v>0</v>
      </c>
      <c r="T11" s="12">
        <f t="shared" si="8"/>
        <v>0</v>
      </c>
      <c r="W11" s="12">
        <f>IF($V$2='Utánpótlás I'!$P11,'Utánpótlás I'!$Q11,0)</f>
        <v>0</v>
      </c>
      <c r="X11" s="62">
        <f t="shared" si="9"/>
        <v>0</v>
      </c>
      <c r="Y11" s="12">
        <f t="shared" si="10"/>
        <v>0</v>
      </c>
      <c r="AB11" s="12">
        <f>IF($AA$2='Utánpótlás I'!$P11,'Utánpótlás I'!$Q11,0)</f>
        <v>0</v>
      </c>
      <c r="AC11" s="62">
        <f t="shared" si="11"/>
        <v>0</v>
      </c>
      <c r="AD11" s="12">
        <f t="shared" si="12"/>
        <v>0</v>
      </c>
      <c r="AG11" s="12">
        <f>IF($AF$2='Utánpótlás I'!$P11,'Utánpótlás I'!$Q11,0)</f>
        <v>8</v>
      </c>
      <c r="AH11" s="62">
        <f t="shared" si="13"/>
        <v>5.0265482457436689E-3</v>
      </c>
      <c r="AI11" s="12">
        <f t="shared" si="14"/>
        <v>1</v>
      </c>
      <c r="AL11" s="12">
        <f>IF($AK$2='Utánpótlás I'!$P11,'Utánpótlás I'!$Q11,0)</f>
        <v>0</v>
      </c>
      <c r="AM11" s="62">
        <f t="shared" si="15"/>
        <v>0</v>
      </c>
      <c r="AN11" s="12">
        <f t="shared" si="16"/>
        <v>0</v>
      </c>
      <c r="AR11" s="43"/>
      <c r="AS11" s="43"/>
      <c r="AT11" s="43"/>
      <c r="AU11" s="43"/>
      <c r="BG11" s="43"/>
      <c r="BH11" s="43"/>
      <c r="BI11" s="43"/>
      <c r="BJ11" s="43"/>
      <c r="BV11" s="43"/>
      <c r="BW11" s="43"/>
      <c r="BX11" s="43"/>
      <c r="BY11" s="43"/>
    </row>
    <row r="12" spans="1:77">
      <c r="B12" s="12">
        <f>IF($A$2='Utánpótlás I'!$P12,'Utánpótlás I'!$Q12,0)</f>
        <v>0</v>
      </c>
      <c r="C12" s="62">
        <f t="shared" si="17"/>
        <v>0</v>
      </c>
      <c r="D12" s="12">
        <f t="shared" si="0"/>
        <v>0</v>
      </c>
      <c r="F12" s="12">
        <f>IF($E$2='Utánpótlás I'!$P12,'Utánpótlás I'!$Q12,0)</f>
        <v>8</v>
      </c>
      <c r="G12" s="62">
        <f t="shared" si="1"/>
        <v>5.0265482457436689E-3</v>
      </c>
      <c r="H12" s="12">
        <f t="shared" si="2"/>
        <v>1</v>
      </c>
      <c r="J12" s="12">
        <f>IF($I$2='Utánpótlás I'!$P12,'Utánpótlás I'!$Q12,0)</f>
        <v>0</v>
      </c>
      <c r="K12" s="62">
        <f t="shared" si="3"/>
        <v>0</v>
      </c>
      <c r="L12" s="12">
        <f t="shared" si="4"/>
        <v>0</v>
      </c>
      <c r="N12" s="12">
        <f>IF($M$2='Utánpótlás I'!$P12,'Utánpótlás I'!$Q12,0)</f>
        <v>0</v>
      </c>
      <c r="O12" s="62">
        <f t="shared" si="5"/>
        <v>0</v>
      </c>
      <c r="P12" s="12">
        <f t="shared" si="6"/>
        <v>0</v>
      </c>
      <c r="R12" s="12">
        <f>IF($Q$2='Utánpótlás I'!$P12,'Utánpótlás I'!$Q12,0)</f>
        <v>0</v>
      </c>
      <c r="S12" s="62">
        <f t="shared" si="7"/>
        <v>0</v>
      </c>
      <c r="T12" s="12">
        <f t="shared" si="8"/>
        <v>0</v>
      </c>
      <c r="W12" s="12">
        <f>IF($V$2='Utánpótlás I'!$P12,'Utánpótlás I'!$Q12,0)</f>
        <v>0</v>
      </c>
      <c r="X12" s="62">
        <f t="shared" si="9"/>
        <v>0</v>
      </c>
      <c r="Y12" s="12">
        <f t="shared" si="10"/>
        <v>0</v>
      </c>
      <c r="Z12" s="13"/>
      <c r="AB12" s="12">
        <f>IF($AA$2='Utánpótlás I'!$P12,'Utánpótlás I'!$Q12,0)</f>
        <v>0</v>
      </c>
      <c r="AC12" s="62">
        <f t="shared" si="11"/>
        <v>0</v>
      </c>
      <c r="AD12" s="12">
        <f t="shared" si="12"/>
        <v>0</v>
      </c>
      <c r="AE12" s="13"/>
      <c r="AG12" s="12">
        <f>IF($AF$2='Utánpótlás I'!$P12,'Utánpótlás I'!$Q12,0)</f>
        <v>0</v>
      </c>
      <c r="AH12" s="62">
        <f t="shared" si="13"/>
        <v>0</v>
      </c>
      <c r="AI12" s="12">
        <f t="shared" si="14"/>
        <v>0</v>
      </c>
      <c r="AL12" s="12">
        <f>IF($AK$2='Utánpótlás I'!$P12,'Utánpótlás I'!$Q12,0)</f>
        <v>0</v>
      </c>
      <c r="AM12" s="62">
        <f t="shared" si="15"/>
        <v>0</v>
      </c>
      <c r="AN12" s="12">
        <f t="shared" si="16"/>
        <v>0</v>
      </c>
      <c r="AR12" s="16"/>
      <c r="AS12" s="16"/>
      <c r="AT12" s="16"/>
      <c r="AU12" s="16"/>
      <c r="BA12" s="13"/>
      <c r="BG12" s="16"/>
      <c r="BH12" s="16"/>
      <c r="BI12" s="16"/>
      <c r="BJ12" s="16"/>
      <c r="BP12" s="13"/>
      <c r="BV12" s="16"/>
      <c r="BW12" s="16"/>
      <c r="BX12" s="16"/>
      <c r="BY12" s="16"/>
    </row>
    <row r="13" spans="1:77">
      <c r="B13" s="12">
        <f>IF($A$2='Utánpótlás I'!$P13,'Utánpótlás I'!$Q13,0)</f>
        <v>0</v>
      </c>
      <c r="C13" s="62">
        <f t="shared" si="17"/>
        <v>0</v>
      </c>
      <c r="D13" s="12">
        <f t="shared" si="0"/>
        <v>0</v>
      </c>
      <c r="F13" s="12">
        <f>IF($E$2='Utánpótlás I'!$P13,'Utánpótlás I'!$Q13,0)</f>
        <v>0</v>
      </c>
      <c r="G13" s="62">
        <f t="shared" si="1"/>
        <v>0</v>
      </c>
      <c r="H13" s="12">
        <f t="shared" si="2"/>
        <v>0</v>
      </c>
      <c r="J13" s="12">
        <f>IF($I$2='Utánpótlás I'!$P13,'Utánpótlás I'!$Q13,0)</f>
        <v>0</v>
      </c>
      <c r="K13" s="62">
        <f t="shared" si="3"/>
        <v>0</v>
      </c>
      <c r="L13" s="12">
        <f t="shared" si="4"/>
        <v>0</v>
      </c>
      <c r="N13" s="12">
        <f>IF($M$2='Utánpótlás I'!$P13,'Utánpótlás I'!$Q13,0)</f>
        <v>0</v>
      </c>
      <c r="O13" s="62">
        <f t="shared" si="5"/>
        <v>0</v>
      </c>
      <c r="P13" s="12">
        <f t="shared" si="6"/>
        <v>0</v>
      </c>
      <c r="R13" s="12">
        <f>IF($Q$2='Utánpótlás I'!$P13,'Utánpótlás I'!$Q13,0)</f>
        <v>8</v>
      </c>
      <c r="S13" s="62">
        <f t="shared" si="7"/>
        <v>5.0265482457436689E-3</v>
      </c>
      <c r="T13" s="12">
        <f t="shared" si="8"/>
        <v>1</v>
      </c>
      <c r="W13" s="12">
        <f>IF($V$2='Utánpótlás I'!$P13,'Utánpótlás I'!$Q13,0)</f>
        <v>0</v>
      </c>
      <c r="X13" s="62">
        <f t="shared" si="9"/>
        <v>0</v>
      </c>
      <c r="Y13" s="12">
        <f t="shared" si="10"/>
        <v>0</v>
      </c>
      <c r="Z13" s="13"/>
      <c r="AB13" s="12">
        <f>IF($AA$2='Utánpótlás I'!$P13,'Utánpótlás I'!$Q13,0)</f>
        <v>0</v>
      </c>
      <c r="AC13" s="62">
        <f t="shared" si="11"/>
        <v>0</v>
      </c>
      <c r="AD13" s="12">
        <f t="shared" si="12"/>
        <v>0</v>
      </c>
      <c r="AE13" s="13"/>
      <c r="AG13" s="12">
        <f>IF($AF$2='Utánpótlás I'!$P13,'Utánpótlás I'!$Q13,0)</f>
        <v>0</v>
      </c>
      <c r="AH13" s="62">
        <f t="shared" si="13"/>
        <v>0</v>
      </c>
      <c r="AI13" s="12">
        <f t="shared" si="14"/>
        <v>0</v>
      </c>
      <c r="AL13" s="12">
        <f>IF($AK$2='Utánpótlás I'!$P13,'Utánpótlás I'!$Q13,0)</f>
        <v>0</v>
      </c>
      <c r="AM13" s="62">
        <f t="shared" si="15"/>
        <v>0</v>
      </c>
      <c r="AN13" s="12">
        <f t="shared" si="16"/>
        <v>0</v>
      </c>
      <c r="AR13" s="16"/>
      <c r="AS13" s="16"/>
      <c r="AT13" s="16"/>
      <c r="AU13" s="16"/>
      <c r="BA13" s="13"/>
      <c r="BG13" s="16"/>
      <c r="BH13" s="16"/>
      <c r="BI13" s="16"/>
      <c r="BJ13" s="16"/>
      <c r="BP13" s="13"/>
      <c r="BV13" s="16"/>
      <c r="BW13" s="16"/>
      <c r="BX13" s="16"/>
      <c r="BY13" s="16"/>
    </row>
    <row r="14" spans="1:77" s="42" customFormat="1">
      <c r="B14" s="12">
        <f>IF($A$2='Utánpótlás I'!$P14,'Utánpótlás I'!$Q14,0)</f>
        <v>0</v>
      </c>
      <c r="C14" s="62">
        <f t="shared" si="17"/>
        <v>0</v>
      </c>
      <c r="D14" s="12">
        <f t="shared" si="0"/>
        <v>0</v>
      </c>
      <c r="F14" s="12">
        <f>IF($E$2='Utánpótlás I'!$P14,'Utánpótlás I'!$Q14,0)</f>
        <v>0</v>
      </c>
      <c r="G14" s="62">
        <f t="shared" si="1"/>
        <v>0</v>
      </c>
      <c r="H14" s="12">
        <f t="shared" si="2"/>
        <v>0</v>
      </c>
      <c r="J14" s="12">
        <f>IF($I$2='Utánpótlás I'!$P14,'Utánpótlás I'!$Q14,0)</f>
        <v>0</v>
      </c>
      <c r="K14" s="62">
        <f t="shared" si="3"/>
        <v>0</v>
      </c>
      <c r="L14" s="12">
        <f t="shared" si="4"/>
        <v>0</v>
      </c>
      <c r="N14" s="12">
        <f>IF($M$2='Utánpótlás I'!$P14,'Utánpótlás I'!$Q14,0)</f>
        <v>0</v>
      </c>
      <c r="O14" s="62">
        <f t="shared" si="5"/>
        <v>0</v>
      </c>
      <c r="P14" s="12">
        <f t="shared" si="6"/>
        <v>0</v>
      </c>
      <c r="R14" s="12">
        <f>IF($Q$2='Utánpótlás I'!$P14,'Utánpótlás I'!$Q14,0)</f>
        <v>0</v>
      </c>
      <c r="S14" s="62">
        <f t="shared" si="7"/>
        <v>0</v>
      </c>
      <c r="T14" s="12">
        <f t="shared" si="8"/>
        <v>0</v>
      </c>
      <c r="W14" s="12">
        <f>IF($V$2='Utánpótlás I'!$P14,'Utánpótlás I'!$Q14,0)</f>
        <v>8</v>
      </c>
      <c r="X14" s="62">
        <f t="shared" si="9"/>
        <v>5.0265482457436689E-3</v>
      </c>
      <c r="Y14" s="12">
        <f t="shared" si="10"/>
        <v>1</v>
      </c>
      <c r="AB14" s="12">
        <f>IF($AA$2='Utánpótlás I'!$P14,'Utánpótlás I'!$Q14,0)</f>
        <v>0</v>
      </c>
      <c r="AC14" s="62">
        <f t="shared" si="11"/>
        <v>0</v>
      </c>
      <c r="AD14" s="12">
        <f t="shared" si="12"/>
        <v>0</v>
      </c>
      <c r="AG14" s="12">
        <f>IF($AF$2='Utánpótlás I'!$P14,'Utánpótlás I'!$Q14,0)</f>
        <v>0</v>
      </c>
      <c r="AH14" s="62">
        <f t="shared" si="13"/>
        <v>0</v>
      </c>
      <c r="AI14" s="12">
        <f t="shared" si="14"/>
        <v>0</v>
      </c>
      <c r="AL14" s="12">
        <f>IF($AK$2='Utánpótlás I'!$P14,'Utánpótlás I'!$Q14,0)</f>
        <v>0</v>
      </c>
      <c r="AM14" s="62">
        <f t="shared" si="15"/>
        <v>0</v>
      </c>
      <c r="AN14" s="12">
        <f t="shared" si="16"/>
        <v>0</v>
      </c>
      <c r="AR14" s="43"/>
      <c r="AS14" s="43"/>
      <c r="AT14" s="43"/>
      <c r="AU14" s="43"/>
      <c r="BG14" s="43"/>
      <c r="BH14" s="43"/>
      <c r="BI14" s="43"/>
      <c r="BJ14" s="43"/>
      <c r="BV14" s="43"/>
      <c r="BW14" s="43"/>
      <c r="BX14" s="43"/>
      <c r="BY14" s="43"/>
    </row>
    <row r="15" spans="1:77">
      <c r="B15" s="12">
        <f>IF($A$2='Utánpótlás I'!$P15,'Utánpótlás I'!$Q15,0)</f>
        <v>0</v>
      </c>
      <c r="C15" s="62">
        <f t="shared" si="17"/>
        <v>0</v>
      </c>
      <c r="D15" s="12">
        <f t="shared" si="0"/>
        <v>0</v>
      </c>
      <c r="F15" s="12">
        <f>IF($E$2='Utánpótlás I'!$P15,'Utánpótlás I'!$Q15,0)</f>
        <v>0</v>
      </c>
      <c r="G15" s="62">
        <f t="shared" si="1"/>
        <v>0</v>
      </c>
      <c r="H15" s="12">
        <f t="shared" si="2"/>
        <v>0</v>
      </c>
      <c r="J15" s="12">
        <f>IF($I$2='Utánpótlás I'!$P15,'Utánpótlás I'!$Q15,0)</f>
        <v>0</v>
      </c>
      <c r="K15" s="62">
        <f t="shared" si="3"/>
        <v>0</v>
      </c>
      <c r="L15" s="12">
        <f t="shared" si="4"/>
        <v>0</v>
      </c>
      <c r="N15" s="12">
        <f>IF($M$2='Utánpótlás I'!$P15,'Utánpótlás I'!$Q15,0)</f>
        <v>8</v>
      </c>
      <c r="O15" s="62">
        <f t="shared" si="5"/>
        <v>5.0265482457436689E-3</v>
      </c>
      <c r="P15" s="12">
        <f t="shared" si="6"/>
        <v>1</v>
      </c>
      <c r="R15" s="12">
        <f>IF($Q$2='Utánpótlás I'!$P15,'Utánpótlás I'!$Q15,0)</f>
        <v>0</v>
      </c>
      <c r="S15" s="62">
        <f t="shared" si="7"/>
        <v>0</v>
      </c>
      <c r="T15" s="12">
        <f t="shared" si="8"/>
        <v>0</v>
      </c>
      <c r="W15" s="12">
        <f>IF($V$2='Utánpótlás I'!$P15,'Utánpótlás I'!$Q15,0)</f>
        <v>0</v>
      </c>
      <c r="X15" s="62">
        <f t="shared" si="9"/>
        <v>0</v>
      </c>
      <c r="Y15" s="12">
        <f t="shared" si="10"/>
        <v>0</v>
      </c>
      <c r="Z15" s="13"/>
      <c r="AB15" s="12">
        <f>IF($AA$2='Utánpótlás I'!$P15,'Utánpótlás I'!$Q15,0)</f>
        <v>0</v>
      </c>
      <c r="AC15" s="62">
        <f t="shared" si="11"/>
        <v>0</v>
      </c>
      <c r="AD15" s="12">
        <f t="shared" si="12"/>
        <v>0</v>
      </c>
      <c r="AE15" s="13"/>
      <c r="AG15" s="12">
        <f>IF($AF$2='Utánpótlás I'!$P15,'Utánpótlás I'!$Q15,0)</f>
        <v>0</v>
      </c>
      <c r="AH15" s="62">
        <f t="shared" si="13"/>
        <v>0</v>
      </c>
      <c r="AI15" s="12">
        <f t="shared" si="14"/>
        <v>0</v>
      </c>
      <c r="AL15" s="12">
        <f>IF($AK$2='Utánpótlás I'!$P15,'Utánpótlás I'!$Q15,0)</f>
        <v>0</v>
      </c>
      <c r="AM15" s="62">
        <f t="shared" si="15"/>
        <v>0</v>
      </c>
      <c r="AN15" s="12">
        <f t="shared" si="16"/>
        <v>0</v>
      </c>
      <c r="AR15" s="16"/>
      <c r="AS15" s="16"/>
      <c r="AT15" s="16"/>
      <c r="AU15" s="16"/>
      <c r="BA15" s="13"/>
      <c r="BG15" s="16"/>
      <c r="BH15" s="16"/>
      <c r="BI15" s="16"/>
      <c r="BJ15" s="16"/>
      <c r="BP15" s="13"/>
      <c r="BV15" s="16"/>
      <c r="BW15" s="16"/>
      <c r="BX15" s="16"/>
      <c r="BY15" s="16"/>
    </row>
    <row r="16" spans="1:77">
      <c r="B16" s="12">
        <f>IF($A$2='Utánpótlás I'!$P16,'Utánpótlás I'!$Q16,0)</f>
        <v>0</v>
      </c>
      <c r="C16" s="62">
        <f t="shared" si="17"/>
        <v>0</v>
      </c>
      <c r="D16" s="12">
        <f t="shared" si="0"/>
        <v>0</v>
      </c>
      <c r="F16" s="12">
        <f>IF($E$2='Utánpótlás I'!$P16,'Utánpótlás I'!$Q16,0)</f>
        <v>0</v>
      </c>
      <c r="G16" s="62">
        <f t="shared" si="1"/>
        <v>0</v>
      </c>
      <c r="H16" s="12">
        <f t="shared" si="2"/>
        <v>0</v>
      </c>
      <c r="J16" s="12">
        <f>IF($I$2='Utánpótlás I'!$P16,'Utánpótlás I'!$Q16,0)</f>
        <v>0</v>
      </c>
      <c r="K16" s="62">
        <f t="shared" si="3"/>
        <v>0</v>
      </c>
      <c r="L16" s="12">
        <f t="shared" si="4"/>
        <v>0</v>
      </c>
      <c r="N16" s="12">
        <f>IF($M$2='Utánpótlás I'!$P16,'Utánpótlás I'!$Q16,0)</f>
        <v>0</v>
      </c>
      <c r="O16" s="62">
        <f t="shared" si="5"/>
        <v>0</v>
      </c>
      <c r="P16" s="12">
        <f t="shared" si="6"/>
        <v>0</v>
      </c>
      <c r="R16" s="12">
        <f>IF($Q$2='Utánpótlás I'!$P16,'Utánpótlás I'!$Q16,0)</f>
        <v>0</v>
      </c>
      <c r="S16" s="62">
        <f t="shared" si="7"/>
        <v>0</v>
      </c>
      <c r="T16" s="12">
        <f t="shared" si="8"/>
        <v>0</v>
      </c>
      <c r="W16" s="12">
        <f>IF($V$2='Utánpótlás I'!$P16,'Utánpótlás I'!$Q16,0)</f>
        <v>0</v>
      </c>
      <c r="X16" s="62">
        <f t="shared" si="9"/>
        <v>0</v>
      </c>
      <c r="Y16" s="12">
        <f t="shared" si="10"/>
        <v>0</v>
      </c>
      <c r="Z16" s="13"/>
      <c r="AB16" s="12">
        <f>IF($AA$2='Utánpótlás I'!$P16,'Utánpótlás I'!$Q16,0)</f>
        <v>8</v>
      </c>
      <c r="AC16" s="62">
        <f t="shared" si="11"/>
        <v>5.0265482457436689E-3</v>
      </c>
      <c r="AD16" s="12">
        <f t="shared" si="12"/>
        <v>1</v>
      </c>
      <c r="AE16" s="13"/>
      <c r="AG16" s="12">
        <f>IF($AF$2='Utánpótlás I'!$P16,'Utánpótlás I'!$Q16,0)</f>
        <v>0</v>
      </c>
      <c r="AH16" s="62">
        <f t="shared" si="13"/>
        <v>0</v>
      </c>
      <c r="AI16" s="12">
        <f t="shared" si="14"/>
        <v>0</v>
      </c>
      <c r="AL16" s="12">
        <f>IF($AK$2='Utánpótlás I'!$P16,'Utánpótlás I'!$Q16,0)</f>
        <v>0</v>
      </c>
      <c r="AM16" s="62">
        <f t="shared" si="15"/>
        <v>0</v>
      </c>
      <c r="AN16" s="12">
        <f t="shared" si="16"/>
        <v>0</v>
      </c>
      <c r="AR16" s="16"/>
      <c r="AS16" s="16"/>
      <c r="AT16" s="16"/>
      <c r="AU16" s="16"/>
      <c r="BA16" s="13"/>
      <c r="BG16" s="16"/>
      <c r="BH16" s="16"/>
      <c r="BI16" s="16"/>
      <c r="BJ16" s="16"/>
      <c r="BP16" s="13"/>
      <c r="BV16" s="16"/>
      <c r="BW16" s="16"/>
      <c r="BX16" s="16"/>
      <c r="BY16" s="16"/>
    </row>
    <row r="17" spans="2:77">
      <c r="B17" s="12">
        <f>IF($A$2='Utánpótlás I'!$P17,'Utánpótlás I'!$Q17,0)</f>
        <v>9</v>
      </c>
      <c r="C17" s="62">
        <f t="shared" si="17"/>
        <v>6.3617251235193305E-3</v>
      </c>
      <c r="D17" s="12">
        <f t="shared" si="0"/>
        <v>1</v>
      </c>
      <c r="F17" s="12">
        <f>IF($E$2='Utánpótlás I'!$P17,'Utánpótlás I'!$Q17,0)</f>
        <v>0</v>
      </c>
      <c r="G17" s="62">
        <f t="shared" si="1"/>
        <v>0</v>
      </c>
      <c r="H17" s="12">
        <f t="shared" si="2"/>
        <v>0</v>
      </c>
      <c r="J17" s="12">
        <f>IF($I$2='Utánpótlás I'!$P17,'Utánpótlás I'!$Q17,0)</f>
        <v>0</v>
      </c>
      <c r="K17" s="62">
        <f t="shared" si="3"/>
        <v>0</v>
      </c>
      <c r="L17" s="12">
        <f t="shared" si="4"/>
        <v>0</v>
      </c>
      <c r="N17" s="12">
        <f>IF($M$2='Utánpótlás I'!$P17,'Utánpótlás I'!$Q17,0)</f>
        <v>0</v>
      </c>
      <c r="O17" s="62">
        <f t="shared" si="5"/>
        <v>0</v>
      </c>
      <c r="P17" s="12">
        <f t="shared" si="6"/>
        <v>0</v>
      </c>
      <c r="R17" s="12">
        <f>IF($Q$2='Utánpótlás I'!$P17,'Utánpótlás I'!$Q17,0)</f>
        <v>0</v>
      </c>
      <c r="S17" s="62">
        <f t="shared" si="7"/>
        <v>0</v>
      </c>
      <c r="T17" s="12">
        <f t="shared" si="8"/>
        <v>0</v>
      </c>
      <c r="W17" s="12">
        <f>IF($V$2='Utánpótlás I'!$P17,'Utánpótlás I'!$Q17,0)</f>
        <v>0</v>
      </c>
      <c r="X17" s="62">
        <f t="shared" si="9"/>
        <v>0</v>
      </c>
      <c r="Y17" s="12">
        <f t="shared" si="10"/>
        <v>0</v>
      </c>
      <c r="Z17" s="13"/>
      <c r="AB17" s="12">
        <f>IF($AA$2='Utánpótlás I'!$P17,'Utánpótlás I'!$Q17,0)</f>
        <v>0</v>
      </c>
      <c r="AC17" s="62">
        <f t="shared" si="11"/>
        <v>0</v>
      </c>
      <c r="AD17" s="12">
        <f t="shared" si="12"/>
        <v>0</v>
      </c>
      <c r="AE17" s="13"/>
      <c r="AG17" s="12">
        <f>IF($AF$2='Utánpótlás I'!$P17,'Utánpótlás I'!$Q17,0)</f>
        <v>0</v>
      </c>
      <c r="AH17" s="62">
        <f t="shared" si="13"/>
        <v>0</v>
      </c>
      <c r="AI17" s="12">
        <f t="shared" si="14"/>
        <v>0</v>
      </c>
      <c r="AL17" s="12">
        <f>IF($AK$2='Utánpótlás I'!$P17,'Utánpótlás I'!$Q17,0)</f>
        <v>0</v>
      </c>
      <c r="AM17" s="62">
        <f t="shared" si="15"/>
        <v>0</v>
      </c>
      <c r="AN17" s="12">
        <f t="shared" si="16"/>
        <v>0</v>
      </c>
      <c r="AR17" s="16"/>
      <c r="AS17" s="16"/>
      <c r="AT17" s="16"/>
      <c r="AU17" s="16"/>
      <c r="BA17" s="13"/>
      <c r="BG17" s="16"/>
      <c r="BH17" s="16"/>
      <c r="BI17" s="16"/>
      <c r="BJ17" s="16"/>
      <c r="BP17" s="13"/>
      <c r="BV17" s="16"/>
      <c r="BW17" s="16"/>
      <c r="BX17" s="16"/>
      <c r="BY17" s="16"/>
    </row>
    <row r="18" spans="2:77">
      <c r="B18" s="12">
        <f>IF($A$2='Utánpótlás I'!$P18,'Utánpótlás I'!$Q18,0)</f>
        <v>10</v>
      </c>
      <c r="C18" s="62">
        <f t="shared" si="17"/>
        <v>7.8539816339744835E-3</v>
      </c>
      <c r="D18" s="12">
        <f t="shared" si="0"/>
        <v>1</v>
      </c>
      <c r="F18" s="12">
        <f>IF($E$2='Utánpótlás I'!$P18,'Utánpótlás I'!$Q18,0)</f>
        <v>0</v>
      </c>
      <c r="G18" s="62">
        <f t="shared" si="1"/>
        <v>0</v>
      </c>
      <c r="H18" s="12">
        <f t="shared" si="2"/>
        <v>0</v>
      </c>
      <c r="J18" s="12">
        <f>IF($I$2='Utánpótlás I'!$P18,'Utánpótlás I'!$Q18,0)</f>
        <v>0</v>
      </c>
      <c r="K18" s="62">
        <f t="shared" si="3"/>
        <v>0</v>
      </c>
      <c r="L18" s="12">
        <f t="shared" si="4"/>
        <v>0</v>
      </c>
      <c r="N18" s="12">
        <f>IF($M$2='Utánpótlás I'!$P18,'Utánpótlás I'!$Q18,0)</f>
        <v>0</v>
      </c>
      <c r="O18" s="62">
        <f t="shared" si="5"/>
        <v>0</v>
      </c>
      <c r="P18" s="12">
        <f t="shared" si="6"/>
        <v>0</v>
      </c>
      <c r="R18" s="12">
        <f>IF($Q$2='Utánpótlás I'!$P18,'Utánpótlás I'!$Q18,0)</f>
        <v>0</v>
      </c>
      <c r="S18" s="62">
        <f t="shared" si="7"/>
        <v>0</v>
      </c>
      <c r="T18" s="12">
        <f t="shared" si="8"/>
        <v>0</v>
      </c>
      <c r="W18" s="12">
        <f>IF($V$2='Utánpótlás I'!$P18,'Utánpótlás I'!$Q18,0)</f>
        <v>0</v>
      </c>
      <c r="X18" s="62">
        <f t="shared" si="9"/>
        <v>0</v>
      </c>
      <c r="Y18" s="12">
        <f t="shared" si="10"/>
        <v>0</v>
      </c>
      <c r="Z18" s="13"/>
      <c r="AB18" s="12">
        <f>IF($AA$2='Utánpótlás I'!$P18,'Utánpótlás I'!$Q18,0)</f>
        <v>0</v>
      </c>
      <c r="AC18" s="62">
        <f t="shared" si="11"/>
        <v>0</v>
      </c>
      <c r="AD18" s="12">
        <f t="shared" si="12"/>
        <v>0</v>
      </c>
      <c r="AE18" s="13"/>
      <c r="AG18" s="12">
        <f>IF($AF$2='Utánpótlás I'!$P18,'Utánpótlás I'!$Q18,0)</f>
        <v>0</v>
      </c>
      <c r="AH18" s="62">
        <f t="shared" si="13"/>
        <v>0</v>
      </c>
      <c r="AI18" s="12">
        <f t="shared" si="14"/>
        <v>0</v>
      </c>
      <c r="AL18" s="12">
        <f>IF($AK$2='Utánpótlás I'!$P18,'Utánpótlás I'!$Q18,0)</f>
        <v>0</v>
      </c>
      <c r="AM18" s="62">
        <f t="shared" si="15"/>
        <v>0</v>
      </c>
      <c r="AN18" s="12">
        <f t="shared" si="16"/>
        <v>0</v>
      </c>
      <c r="AR18" s="16"/>
      <c r="AS18" s="16"/>
      <c r="AT18" s="16"/>
      <c r="AU18" s="16"/>
      <c r="BA18" s="13"/>
      <c r="BG18" s="16"/>
      <c r="BH18" s="16"/>
      <c r="BI18" s="16"/>
      <c r="BJ18" s="16"/>
      <c r="BP18" s="13"/>
      <c r="BV18" s="16"/>
      <c r="BW18" s="16"/>
      <c r="BX18" s="16"/>
      <c r="BY18" s="16"/>
    </row>
    <row r="19" spans="2:77">
      <c r="B19" s="12">
        <f>IF($A$2='Utánpótlás I'!$P19,'Utánpótlás I'!$Q19,0)</f>
        <v>10</v>
      </c>
      <c r="C19" s="62">
        <f t="shared" si="17"/>
        <v>7.8539816339744835E-3</v>
      </c>
      <c r="D19" s="12">
        <f t="shared" si="0"/>
        <v>1</v>
      </c>
      <c r="F19" s="12">
        <f>IF($E$2='Utánpótlás I'!$P19,'Utánpótlás I'!$Q19,0)</f>
        <v>0</v>
      </c>
      <c r="G19" s="62">
        <f t="shared" si="1"/>
        <v>0</v>
      </c>
      <c r="H19" s="12">
        <f t="shared" si="2"/>
        <v>0</v>
      </c>
      <c r="J19" s="12">
        <f>IF($I$2='Utánpótlás I'!$P19,'Utánpótlás I'!$Q19,0)</f>
        <v>0</v>
      </c>
      <c r="K19" s="62">
        <f t="shared" si="3"/>
        <v>0</v>
      </c>
      <c r="L19" s="12">
        <f t="shared" si="4"/>
        <v>0</v>
      </c>
      <c r="N19" s="12">
        <f>IF($M$2='Utánpótlás I'!$P19,'Utánpótlás I'!$Q19,0)</f>
        <v>0</v>
      </c>
      <c r="O19" s="62">
        <f t="shared" si="5"/>
        <v>0</v>
      </c>
      <c r="P19" s="12">
        <f t="shared" si="6"/>
        <v>0</v>
      </c>
      <c r="R19" s="12">
        <f>IF($Q$2='Utánpótlás I'!$P19,'Utánpótlás I'!$Q19,0)</f>
        <v>0</v>
      </c>
      <c r="S19" s="62">
        <f t="shared" si="7"/>
        <v>0</v>
      </c>
      <c r="T19" s="12">
        <f t="shared" si="8"/>
        <v>0</v>
      </c>
      <c r="W19" s="12">
        <f>IF($V$2='Utánpótlás I'!$P19,'Utánpótlás I'!$Q19,0)</f>
        <v>0</v>
      </c>
      <c r="X19" s="62">
        <f t="shared" si="9"/>
        <v>0</v>
      </c>
      <c r="Y19" s="12">
        <f t="shared" si="10"/>
        <v>0</v>
      </c>
      <c r="Z19" s="13"/>
      <c r="AB19" s="12">
        <f>IF($AA$2='Utánpótlás I'!$P19,'Utánpótlás I'!$Q19,0)</f>
        <v>0</v>
      </c>
      <c r="AC19" s="62">
        <f t="shared" si="11"/>
        <v>0</v>
      </c>
      <c r="AD19" s="12">
        <f t="shared" si="12"/>
        <v>0</v>
      </c>
      <c r="AE19" s="13"/>
      <c r="AG19" s="12">
        <f>IF($AF$2='Utánpótlás I'!$P19,'Utánpótlás I'!$Q19,0)</f>
        <v>0</v>
      </c>
      <c r="AH19" s="62">
        <f t="shared" si="13"/>
        <v>0</v>
      </c>
      <c r="AI19" s="12">
        <f t="shared" si="14"/>
        <v>0</v>
      </c>
      <c r="AL19" s="12">
        <f>IF($AK$2='Utánpótlás I'!$P19,'Utánpótlás I'!$Q19,0)</f>
        <v>0</v>
      </c>
      <c r="AM19" s="62">
        <f t="shared" si="15"/>
        <v>0</v>
      </c>
      <c r="AN19" s="12">
        <f t="shared" si="16"/>
        <v>0</v>
      </c>
      <c r="AR19" s="16"/>
      <c r="AS19" s="16"/>
      <c r="AT19" s="16"/>
      <c r="AU19" s="16"/>
      <c r="BA19" s="13"/>
      <c r="BG19" s="16"/>
      <c r="BH19" s="16"/>
      <c r="BI19" s="16"/>
      <c r="BJ19" s="16"/>
      <c r="BP19" s="13"/>
      <c r="BV19" s="16"/>
      <c r="BW19" s="16"/>
      <c r="BX19" s="16"/>
      <c r="BY19" s="16"/>
    </row>
    <row r="20" spans="2:77">
      <c r="B20" s="12">
        <f>IF($A$2='Utánpótlás I'!$P20,'Utánpótlás I'!$Q20,0)</f>
        <v>10</v>
      </c>
      <c r="C20" s="62">
        <f t="shared" si="17"/>
        <v>7.8539816339744835E-3</v>
      </c>
      <c r="D20" s="12">
        <f t="shared" si="0"/>
        <v>1</v>
      </c>
      <c r="F20" s="12">
        <f>IF($E$2='Utánpótlás I'!$P20,'Utánpótlás I'!$Q20,0)</f>
        <v>0</v>
      </c>
      <c r="G20" s="62">
        <f t="shared" si="1"/>
        <v>0</v>
      </c>
      <c r="H20" s="12">
        <f t="shared" si="2"/>
        <v>0</v>
      </c>
      <c r="J20" s="12">
        <f>IF($I$2='Utánpótlás I'!$P20,'Utánpótlás I'!$Q20,0)</f>
        <v>0</v>
      </c>
      <c r="K20" s="62">
        <f t="shared" si="3"/>
        <v>0</v>
      </c>
      <c r="L20" s="12">
        <f t="shared" si="4"/>
        <v>0</v>
      </c>
      <c r="N20" s="12">
        <f>IF($M$2='Utánpótlás I'!$P20,'Utánpótlás I'!$Q20,0)</f>
        <v>0</v>
      </c>
      <c r="O20" s="62">
        <f t="shared" si="5"/>
        <v>0</v>
      </c>
      <c r="P20" s="12">
        <f t="shared" si="6"/>
        <v>0</v>
      </c>
      <c r="R20" s="12">
        <f>IF($Q$2='Utánpótlás I'!$P20,'Utánpótlás I'!$Q20,0)</f>
        <v>0</v>
      </c>
      <c r="S20" s="62">
        <f t="shared" si="7"/>
        <v>0</v>
      </c>
      <c r="T20" s="12">
        <f t="shared" si="8"/>
        <v>0</v>
      </c>
      <c r="W20" s="12">
        <f>IF($V$2='Utánpótlás I'!$P20,'Utánpótlás I'!$Q20,0)</f>
        <v>0</v>
      </c>
      <c r="X20" s="62">
        <f t="shared" si="9"/>
        <v>0</v>
      </c>
      <c r="Y20" s="12">
        <f t="shared" si="10"/>
        <v>0</v>
      </c>
      <c r="Z20" s="13"/>
      <c r="AB20" s="12">
        <f>IF($AA$2='Utánpótlás I'!$P20,'Utánpótlás I'!$Q20,0)</f>
        <v>0</v>
      </c>
      <c r="AC20" s="62">
        <f t="shared" si="11"/>
        <v>0</v>
      </c>
      <c r="AD20" s="12">
        <f t="shared" si="12"/>
        <v>0</v>
      </c>
      <c r="AE20" s="13"/>
      <c r="AG20" s="12">
        <f>IF($AF$2='Utánpótlás I'!$P20,'Utánpótlás I'!$Q20,0)</f>
        <v>0</v>
      </c>
      <c r="AH20" s="62">
        <f t="shared" si="13"/>
        <v>0</v>
      </c>
      <c r="AI20" s="12">
        <f t="shared" si="14"/>
        <v>0</v>
      </c>
      <c r="AL20" s="12">
        <f>IF($AK$2='Utánpótlás I'!$P20,'Utánpótlás I'!$Q20,0)</f>
        <v>0</v>
      </c>
      <c r="AM20" s="62">
        <f t="shared" si="15"/>
        <v>0</v>
      </c>
      <c r="AN20" s="12">
        <f t="shared" si="16"/>
        <v>0</v>
      </c>
      <c r="AR20" s="16"/>
      <c r="AS20" s="16"/>
      <c r="AT20" s="16"/>
      <c r="AU20" s="16"/>
      <c r="BA20" s="13"/>
      <c r="BG20" s="16"/>
      <c r="BH20" s="16"/>
      <c r="BI20" s="16"/>
      <c r="BJ20" s="16"/>
      <c r="BP20" s="13"/>
      <c r="BV20" s="16"/>
      <c r="BW20" s="16"/>
      <c r="BX20" s="16"/>
      <c r="BY20" s="16"/>
    </row>
    <row r="21" spans="2:77">
      <c r="B21" s="12">
        <f>IF($A$2='Utánpótlás I'!$P21,'Utánpótlás I'!$Q21,0)</f>
        <v>11</v>
      </c>
      <c r="C21" s="62">
        <f t="shared" si="17"/>
        <v>9.5033177771091243E-3</v>
      </c>
      <c r="D21" s="12">
        <f t="shared" si="0"/>
        <v>1</v>
      </c>
      <c r="F21" s="12">
        <f>IF($E$2='Utánpótlás I'!$P21,'Utánpótlás I'!$Q21,0)</f>
        <v>0</v>
      </c>
      <c r="G21" s="62">
        <f t="shared" si="1"/>
        <v>0</v>
      </c>
      <c r="H21" s="12">
        <f t="shared" si="2"/>
        <v>0</v>
      </c>
      <c r="J21" s="12">
        <f>IF($I$2='Utánpótlás I'!$P21,'Utánpótlás I'!$Q21,0)</f>
        <v>0</v>
      </c>
      <c r="K21" s="62">
        <f t="shared" si="3"/>
        <v>0</v>
      </c>
      <c r="L21" s="12">
        <f t="shared" si="4"/>
        <v>0</v>
      </c>
      <c r="N21" s="12">
        <f>IF($M$2='Utánpótlás I'!$P21,'Utánpótlás I'!$Q21,0)</f>
        <v>0</v>
      </c>
      <c r="O21" s="62">
        <f t="shared" si="5"/>
        <v>0</v>
      </c>
      <c r="P21" s="12">
        <f t="shared" si="6"/>
        <v>0</v>
      </c>
      <c r="R21" s="12">
        <f>IF($Q$2='Utánpótlás I'!$P21,'Utánpótlás I'!$Q21,0)</f>
        <v>0</v>
      </c>
      <c r="S21" s="62">
        <f t="shared" si="7"/>
        <v>0</v>
      </c>
      <c r="T21" s="12">
        <f t="shared" si="8"/>
        <v>0</v>
      </c>
      <c r="W21" s="12">
        <f>IF($V$2='Utánpótlás I'!$P21,'Utánpótlás I'!$Q21,0)</f>
        <v>0</v>
      </c>
      <c r="X21" s="62">
        <f t="shared" si="9"/>
        <v>0</v>
      </c>
      <c r="Y21" s="12">
        <f t="shared" si="10"/>
        <v>0</v>
      </c>
      <c r="Z21" s="13"/>
      <c r="AB21" s="12">
        <f>IF($AA$2='Utánpótlás I'!$P21,'Utánpótlás I'!$Q21,0)</f>
        <v>0</v>
      </c>
      <c r="AC21" s="62">
        <f t="shared" si="11"/>
        <v>0</v>
      </c>
      <c r="AD21" s="12">
        <f t="shared" si="12"/>
        <v>0</v>
      </c>
      <c r="AE21" s="13"/>
      <c r="AG21" s="12">
        <f>IF($AF$2='Utánpótlás I'!$P21,'Utánpótlás I'!$Q21,0)</f>
        <v>0</v>
      </c>
      <c r="AH21" s="62">
        <f t="shared" si="13"/>
        <v>0</v>
      </c>
      <c r="AI21" s="12">
        <f t="shared" si="14"/>
        <v>0</v>
      </c>
      <c r="AL21" s="12">
        <f>IF($AK$2='Utánpótlás I'!$P21,'Utánpótlás I'!$Q21,0)</f>
        <v>0</v>
      </c>
      <c r="AM21" s="62">
        <f t="shared" si="15"/>
        <v>0</v>
      </c>
      <c r="AN21" s="12">
        <f t="shared" si="16"/>
        <v>0</v>
      </c>
      <c r="AR21" s="16"/>
      <c r="AS21" s="16"/>
      <c r="AT21" s="16"/>
      <c r="AU21" s="16"/>
      <c r="BA21" s="13"/>
      <c r="BG21" s="16"/>
      <c r="BH21" s="16"/>
      <c r="BI21" s="16"/>
      <c r="BJ21" s="16"/>
      <c r="BP21" s="13"/>
      <c r="BV21" s="16"/>
      <c r="BW21" s="16"/>
      <c r="BX21" s="16"/>
      <c r="BY21" s="16"/>
    </row>
    <row r="22" spans="2:77">
      <c r="B22" s="12">
        <f>IF($A$2='Utánpótlás I'!$P22,'Utánpótlás I'!$Q22,0)</f>
        <v>0</v>
      </c>
      <c r="C22" s="62">
        <f t="shared" si="17"/>
        <v>0</v>
      </c>
      <c r="D22" s="12">
        <f t="shared" si="0"/>
        <v>0</v>
      </c>
      <c r="F22" s="12">
        <f>IF($E$2='Utánpótlás I'!$P22,'Utánpótlás I'!$Q22,0)</f>
        <v>0</v>
      </c>
      <c r="G22" s="62">
        <f t="shared" si="1"/>
        <v>0</v>
      </c>
      <c r="H22" s="12">
        <f t="shared" si="2"/>
        <v>0</v>
      </c>
      <c r="J22" s="12">
        <f>IF($I$2='Utánpótlás I'!$P22,'Utánpótlás I'!$Q22,0)</f>
        <v>9</v>
      </c>
      <c r="K22" s="62">
        <f t="shared" si="3"/>
        <v>6.3617251235193305E-3</v>
      </c>
      <c r="L22" s="12">
        <f t="shared" si="4"/>
        <v>1</v>
      </c>
      <c r="N22" s="12">
        <f>IF($M$2='Utánpótlás I'!$P22,'Utánpótlás I'!$Q22,0)</f>
        <v>0</v>
      </c>
      <c r="O22" s="62">
        <f t="shared" si="5"/>
        <v>0</v>
      </c>
      <c r="P22" s="12">
        <f t="shared" si="6"/>
        <v>0</v>
      </c>
      <c r="R22" s="12">
        <f>IF($Q$2='Utánpótlás I'!$P22,'Utánpótlás I'!$Q22,0)</f>
        <v>0</v>
      </c>
      <c r="S22" s="62">
        <f t="shared" si="7"/>
        <v>0</v>
      </c>
      <c r="T22" s="12">
        <f t="shared" si="8"/>
        <v>0</v>
      </c>
      <c r="W22" s="12">
        <f>IF($V$2='Utánpótlás I'!$P22,'Utánpótlás I'!$Q22,0)</f>
        <v>0</v>
      </c>
      <c r="X22" s="62">
        <f t="shared" si="9"/>
        <v>0</v>
      </c>
      <c r="Y22" s="12">
        <f t="shared" si="10"/>
        <v>0</v>
      </c>
      <c r="Z22" s="13"/>
      <c r="AB22" s="12">
        <f>IF($AA$2='Utánpótlás I'!$P22,'Utánpótlás I'!$Q22,0)</f>
        <v>0</v>
      </c>
      <c r="AC22" s="62">
        <f t="shared" si="11"/>
        <v>0</v>
      </c>
      <c r="AD22" s="12">
        <f t="shared" si="12"/>
        <v>0</v>
      </c>
      <c r="AE22" s="13"/>
      <c r="AG22" s="12">
        <f>IF($AF$2='Utánpótlás I'!$P22,'Utánpótlás I'!$Q22,0)</f>
        <v>0</v>
      </c>
      <c r="AH22" s="62">
        <f t="shared" si="13"/>
        <v>0</v>
      </c>
      <c r="AI22" s="12">
        <f t="shared" si="14"/>
        <v>0</v>
      </c>
      <c r="AL22" s="12">
        <f>IF($AK$2='Utánpótlás I'!$P22,'Utánpótlás I'!$Q22,0)</f>
        <v>0</v>
      </c>
      <c r="AM22" s="62">
        <f t="shared" si="15"/>
        <v>0</v>
      </c>
      <c r="AN22" s="12">
        <f t="shared" si="16"/>
        <v>0</v>
      </c>
      <c r="AR22" s="16"/>
      <c r="AS22" s="16"/>
      <c r="AT22" s="16"/>
      <c r="AU22" s="16"/>
      <c r="BA22" s="13"/>
      <c r="BG22" s="16"/>
      <c r="BH22" s="16"/>
      <c r="BI22" s="16"/>
      <c r="BJ22" s="16"/>
      <c r="BP22" s="13"/>
      <c r="BV22" s="16"/>
      <c r="BW22" s="16"/>
      <c r="BX22" s="16"/>
      <c r="BY22" s="16"/>
    </row>
    <row r="23" spans="2:77">
      <c r="B23" s="12">
        <f>IF($A$2='Utánpótlás I'!$P23,'Utánpótlás I'!$Q23,0)</f>
        <v>0</v>
      </c>
      <c r="C23" s="62">
        <f t="shared" si="17"/>
        <v>0</v>
      </c>
      <c r="D23" s="12">
        <f t="shared" si="0"/>
        <v>0</v>
      </c>
      <c r="F23" s="12">
        <f>IF($E$2='Utánpótlás I'!$P23,'Utánpótlás I'!$Q23,0)</f>
        <v>0</v>
      </c>
      <c r="G23" s="62">
        <f t="shared" si="1"/>
        <v>0</v>
      </c>
      <c r="H23" s="12">
        <f t="shared" si="2"/>
        <v>0</v>
      </c>
      <c r="J23" s="12">
        <f>IF($I$2='Utánpótlás I'!$P23,'Utánpótlás I'!$Q23,0)</f>
        <v>10</v>
      </c>
      <c r="K23" s="62">
        <f t="shared" si="3"/>
        <v>7.8539816339744835E-3</v>
      </c>
      <c r="L23" s="12">
        <f t="shared" si="4"/>
        <v>1</v>
      </c>
      <c r="N23" s="12">
        <f>IF($M$2='Utánpótlás I'!$P23,'Utánpótlás I'!$Q23,0)</f>
        <v>0</v>
      </c>
      <c r="O23" s="62">
        <f t="shared" si="5"/>
        <v>0</v>
      </c>
      <c r="P23" s="12">
        <f t="shared" si="6"/>
        <v>0</v>
      </c>
      <c r="R23" s="12">
        <f>IF($Q$2='Utánpótlás I'!$P23,'Utánpótlás I'!$Q23,0)</f>
        <v>0</v>
      </c>
      <c r="S23" s="62">
        <f t="shared" si="7"/>
        <v>0</v>
      </c>
      <c r="T23" s="12">
        <f t="shared" si="8"/>
        <v>0</v>
      </c>
      <c r="W23" s="12">
        <f>IF($V$2='Utánpótlás I'!$P23,'Utánpótlás I'!$Q23,0)</f>
        <v>0</v>
      </c>
      <c r="X23" s="62">
        <f t="shared" si="9"/>
        <v>0</v>
      </c>
      <c r="Y23" s="12">
        <f t="shared" si="10"/>
        <v>0</v>
      </c>
      <c r="Z23" s="13"/>
      <c r="AB23" s="12">
        <f>IF($AA$2='Utánpótlás I'!$P23,'Utánpótlás I'!$Q23,0)</f>
        <v>0</v>
      </c>
      <c r="AC23" s="62">
        <f t="shared" si="11"/>
        <v>0</v>
      </c>
      <c r="AD23" s="12">
        <f t="shared" si="12"/>
        <v>0</v>
      </c>
      <c r="AE23" s="13"/>
      <c r="AG23" s="12">
        <f>IF($AF$2='Utánpótlás I'!$P23,'Utánpótlás I'!$Q23,0)</f>
        <v>0</v>
      </c>
      <c r="AH23" s="62">
        <f t="shared" si="13"/>
        <v>0</v>
      </c>
      <c r="AI23" s="12">
        <f t="shared" si="14"/>
        <v>0</v>
      </c>
      <c r="AL23" s="12">
        <f>IF($AK$2='Utánpótlás I'!$P23,'Utánpótlás I'!$Q23,0)</f>
        <v>0</v>
      </c>
      <c r="AM23" s="62">
        <f t="shared" si="15"/>
        <v>0</v>
      </c>
      <c r="AN23" s="12">
        <f t="shared" si="16"/>
        <v>0</v>
      </c>
      <c r="AR23" s="16"/>
      <c r="AS23" s="16"/>
      <c r="AT23" s="16"/>
      <c r="AU23" s="16"/>
      <c r="BA23" s="13"/>
      <c r="BG23" s="16"/>
      <c r="BH23" s="16"/>
      <c r="BI23" s="16"/>
      <c r="BJ23" s="16"/>
      <c r="BP23" s="13"/>
      <c r="BV23" s="16"/>
      <c r="BW23" s="16"/>
      <c r="BX23" s="16"/>
      <c r="BY23" s="16"/>
    </row>
    <row r="24" spans="2:77">
      <c r="B24" s="12">
        <f>IF($A$2='Utánpótlás I'!$P24,'Utánpótlás I'!$Q24,0)</f>
        <v>0</v>
      </c>
      <c r="C24" s="62">
        <f t="shared" si="17"/>
        <v>0</v>
      </c>
      <c r="D24" s="12">
        <f t="shared" si="0"/>
        <v>0</v>
      </c>
      <c r="F24" s="12">
        <f>IF($E$2='Utánpótlás I'!$P24,'Utánpótlás I'!$Q24,0)</f>
        <v>0</v>
      </c>
      <c r="G24" s="62">
        <f t="shared" si="1"/>
        <v>0</v>
      </c>
      <c r="H24" s="12">
        <f t="shared" si="2"/>
        <v>0</v>
      </c>
      <c r="J24" s="12">
        <f>IF($I$2='Utánpótlás I'!$P24,'Utánpótlás I'!$Q24,0)</f>
        <v>11</v>
      </c>
      <c r="K24" s="62">
        <f t="shared" si="3"/>
        <v>9.5033177771091243E-3</v>
      </c>
      <c r="L24" s="12">
        <f t="shared" si="4"/>
        <v>1</v>
      </c>
      <c r="N24" s="12">
        <f>IF($M$2='Utánpótlás I'!$P24,'Utánpótlás I'!$Q24,0)</f>
        <v>0</v>
      </c>
      <c r="O24" s="62">
        <f t="shared" si="5"/>
        <v>0</v>
      </c>
      <c r="P24" s="12">
        <f t="shared" si="6"/>
        <v>0</v>
      </c>
      <c r="R24" s="12">
        <f>IF($Q$2='Utánpótlás I'!$P24,'Utánpótlás I'!$Q24,0)</f>
        <v>0</v>
      </c>
      <c r="S24" s="62">
        <f t="shared" si="7"/>
        <v>0</v>
      </c>
      <c r="T24" s="12">
        <f t="shared" si="8"/>
        <v>0</v>
      </c>
      <c r="W24" s="12">
        <f>IF($V$2='Utánpótlás I'!$P24,'Utánpótlás I'!$Q24,0)</f>
        <v>0</v>
      </c>
      <c r="X24" s="62">
        <f t="shared" si="9"/>
        <v>0</v>
      </c>
      <c r="Y24" s="12">
        <f t="shared" si="10"/>
        <v>0</v>
      </c>
      <c r="Z24" s="13"/>
      <c r="AB24" s="12">
        <f>IF($AA$2='Utánpótlás I'!$P24,'Utánpótlás I'!$Q24,0)</f>
        <v>0</v>
      </c>
      <c r="AC24" s="62">
        <f t="shared" si="11"/>
        <v>0</v>
      </c>
      <c r="AD24" s="12">
        <f t="shared" si="12"/>
        <v>0</v>
      </c>
      <c r="AE24" s="13"/>
      <c r="AG24" s="12">
        <f>IF($AF$2='Utánpótlás I'!$P24,'Utánpótlás I'!$Q24,0)</f>
        <v>0</v>
      </c>
      <c r="AH24" s="62">
        <f t="shared" si="13"/>
        <v>0</v>
      </c>
      <c r="AI24" s="12">
        <f t="shared" si="14"/>
        <v>0</v>
      </c>
      <c r="AL24" s="12">
        <f>IF($AK$2='Utánpótlás I'!$P24,'Utánpótlás I'!$Q24,0)</f>
        <v>0</v>
      </c>
      <c r="AM24" s="62">
        <f t="shared" si="15"/>
        <v>0</v>
      </c>
      <c r="AN24" s="12">
        <f t="shared" si="16"/>
        <v>0</v>
      </c>
      <c r="AR24" s="16"/>
      <c r="AS24" s="16"/>
      <c r="AT24" s="16"/>
      <c r="AU24" s="16"/>
      <c r="BA24" s="13"/>
      <c r="BG24" s="16"/>
      <c r="BH24" s="16"/>
      <c r="BI24" s="16"/>
      <c r="BJ24" s="16"/>
      <c r="BP24" s="13"/>
      <c r="BV24" s="16"/>
      <c r="BW24" s="16"/>
      <c r="BX24" s="16"/>
      <c r="BY24" s="16"/>
    </row>
    <row r="25" spans="2:77">
      <c r="B25" s="12">
        <f>IF($A$2='Utánpótlás I'!$P25,'Utánpótlás I'!$Q25,0)</f>
        <v>8</v>
      </c>
      <c r="C25" s="62">
        <f t="shared" si="17"/>
        <v>5.0265482457436689E-3</v>
      </c>
      <c r="D25" s="12">
        <f t="shared" si="0"/>
        <v>1</v>
      </c>
      <c r="F25" s="12">
        <f>IF($E$2='Utánpótlás I'!$P25,'Utánpótlás I'!$Q25,0)</f>
        <v>0</v>
      </c>
      <c r="G25" s="62">
        <f t="shared" si="1"/>
        <v>0</v>
      </c>
      <c r="H25" s="12">
        <f t="shared" si="2"/>
        <v>0</v>
      </c>
      <c r="J25" s="12">
        <f>IF($I$2='Utánpótlás I'!$P25,'Utánpótlás I'!$Q25,0)</f>
        <v>0</v>
      </c>
      <c r="K25" s="62">
        <f t="shared" si="3"/>
        <v>0</v>
      </c>
      <c r="L25" s="12">
        <f t="shared" si="4"/>
        <v>0</v>
      </c>
      <c r="N25" s="12">
        <f>IF($M$2='Utánpótlás I'!$P25,'Utánpótlás I'!$Q25,0)</f>
        <v>0</v>
      </c>
      <c r="O25" s="62">
        <f t="shared" si="5"/>
        <v>0</v>
      </c>
      <c r="P25" s="12">
        <f t="shared" si="6"/>
        <v>0</v>
      </c>
      <c r="R25" s="12">
        <f>IF($Q$2='Utánpótlás I'!$P25,'Utánpótlás I'!$Q25,0)</f>
        <v>0</v>
      </c>
      <c r="S25" s="62">
        <f t="shared" si="7"/>
        <v>0</v>
      </c>
      <c r="T25" s="12">
        <f t="shared" si="8"/>
        <v>0</v>
      </c>
      <c r="W25" s="12">
        <f>IF($V$2='Utánpótlás I'!$P25,'Utánpótlás I'!$Q25,0)</f>
        <v>0</v>
      </c>
      <c r="X25" s="62">
        <f t="shared" si="9"/>
        <v>0</v>
      </c>
      <c r="Y25" s="12">
        <f t="shared" si="10"/>
        <v>0</v>
      </c>
      <c r="Z25" s="13"/>
      <c r="AB25" s="12">
        <f>IF($AA$2='Utánpótlás I'!$P25,'Utánpótlás I'!$Q25,0)</f>
        <v>0</v>
      </c>
      <c r="AC25" s="62">
        <f t="shared" si="11"/>
        <v>0</v>
      </c>
      <c r="AD25" s="12">
        <f t="shared" si="12"/>
        <v>0</v>
      </c>
      <c r="AE25" s="13"/>
      <c r="AG25" s="12">
        <f>IF($AF$2='Utánpótlás I'!$P25,'Utánpótlás I'!$Q25,0)</f>
        <v>0</v>
      </c>
      <c r="AH25" s="62">
        <f t="shared" si="13"/>
        <v>0</v>
      </c>
      <c r="AI25" s="12">
        <f t="shared" si="14"/>
        <v>0</v>
      </c>
      <c r="AL25" s="12">
        <f>IF($AK$2='Utánpótlás I'!$P25,'Utánpótlás I'!$Q25,0)</f>
        <v>0</v>
      </c>
      <c r="AM25" s="62">
        <f t="shared" si="15"/>
        <v>0</v>
      </c>
      <c r="AN25" s="12">
        <f t="shared" si="16"/>
        <v>0</v>
      </c>
      <c r="AR25" s="16"/>
      <c r="AS25" s="16"/>
      <c r="AT25" s="16"/>
      <c r="AU25" s="16"/>
      <c r="BA25" s="13"/>
      <c r="BG25" s="16"/>
      <c r="BH25" s="16"/>
      <c r="BI25" s="16"/>
      <c r="BJ25" s="16"/>
      <c r="BP25" s="13"/>
      <c r="BV25" s="16"/>
      <c r="BW25" s="16"/>
      <c r="BX25" s="16"/>
      <c r="BY25" s="16"/>
    </row>
    <row r="26" spans="2:77">
      <c r="B26" s="12">
        <f>IF($A$2='Utánpótlás I'!$P26,'Utánpótlás I'!$Q26,0)</f>
        <v>0</v>
      </c>
      <c r="C26" s="62">
        <f t="shared" si="17"/>
        <v>0</v>
      </c>
      <c r="D26" s="12">
        <f t="shared" si="0"/>
        <v>0</v>
      </c>
      <c r="F26" s="12">
        <f>IF($E$2='Utánpótlás I'!$P26,'Utánpótlás I'!$Q26,0)</f>
        <v>9</v>
      </c>
      <c r="G26" s="62">
        <f t="shared" si="1"/>
        <v>6.3617251235193305E-3</v>
      </c>
      <c r="H26" s="12">
        <f t="shared" si="2"/>
        <v>1</v>
      </c>
      <c r="J26" s="12">
        <f>IF($I$2='Utánpótlás I'!$P26,'Utánpótlás I'!$Q26,0)</f>
        <v>0</v>
      </c>
      <c r="K26" s="62">
        <f t="shared" si="3"/>
        <v>0</v>
      </c>
      <c r="L26" s="12">
        <f t="shared" si="4"/>
        <v>0</v>
      </c>
      <c r="N26" s="12">
        <f>IF($M$2='Utánpótlás I'!$P26,'Utánpótlás I'!$Q26,0)</f>
        <v>0</v>
      </c>
      <c r="O26" s="62">
        <f t="shared" si="5"/>
        <v>0</v>
      </c>
      <c r="P26" s="12">
        <f t="shared" si="6"/>
        <v>0</v>
      </c>
      <c r="R26" s="12">
        <f>IF($Q$2='Utánpótlás I'!$P26,'Utánpótlás I'!$Q26,0)</f>
        <v>0</v>
      </c>
      <c r="S26" s="62">
        <f t="shared" si="7"/>
        <v>0</v>
      </c>
      <c r="T26" s="12">
        <f t="shared" si="8"/>
        <v>0</v>
      </c>
      <c r="W26" s="12">
        <f>IF($V$2='Utánpótlás I'!$P26,'Utánpótlás I'!$Q26,0)</f>
        <v>0</v>
      </c>
      <c r="X26" s="62">
        <f t="shared" si="9"/>
        <v>0</v>
      </c>
      <c r="Y26" s="12">
        <f t="shared" si="10"/>
        <v>0</v>
      </c>
      <c r="Z26" s="13"/>
      <c r="AB26" s="12">
        <f>IF($AA$2='Utánpótlás I'!$P26,'Utánpótlás I'!$Q26,0)</f>
        <v>0</v>
      </c>
      <c r="AC26" s="62">
        <f t="shared" si="11"/>
        <v>0</v>
      </c>
      <c r="AD26" s="12">
        <f t="shared" si="12"/>
        <v>0</v>
      </c>
      <c r="AE26" s="13"/>
      <c r="AG26" s="12">
        <f>IF($AF$2='Utánpótlás I'!$P26,'Utánpótlás I'!$Q26,0)</f>
        <v>0</v>
      </c>
      <c r="AH26" s="62">
        <f t="shared" si="13"/>
        <v>0</v>
      </c>
      <c r="AI26" s="12">
        <f t="shared" si="14"/>
        <v>0</v>
      </c>
      <c r="AL26" s="12">
        <f>IF($AK$2='Utánpótlás I'!$P26,'Utánpótlás I'!$Q26,0)</f>
        <v>0</v>
      </c>
      <c r="AM26" s="62">
        <f t="shared" si="15"/>
        <v>0</v>
      </c>
      <c r="AN26" s="12">
        <f t="shared" si="16"/>
        <v>0</v>
      </c>
      <c r="AR26" s="16"/>
      <c r="AS26" s="16"/>
      <c r="AT26" s="16"/>
      <c r="AU26" s="16"/>
      <c r="BA26" s="13"/>
      <c r="BG26" s="16"/>
      <c r="BH26" s="16"/>
      <c r="BI26" s="16"/>
      <c r="BJ26" s="16"/>
      <c r="BP26" s="13"/>
      <c r="BV26" s="16"/>
      <c r="BW26" s="16"/>
      <c r="BX26" s="16"/>
      <c r="BY26" s="16"/>
    </row>
    <row r="27" spans="2:77">
      <c r="B27" s="12">
        <f>IF($A$2='Utánpótlás I'!$P27,'Utánpótlás I'!$Q27,0)</f>
        <v>0</v>
      </c>
      <c r="C27" s="62">
        <f t="shared" si="17"/>
        <v>0</v>
      </c>
      <c r="D27" s="12">
        <f t="shared" si="0"/>
        <v>0</v>
      </c>
      <c r="F27" s="12">
        <f>IF($E$2='Utánpótlás I'!$P27,'Utánpótlás I'!$Q27,0)</f>
        <v>0</v>
      </c>
      <c r="G27" s="62">
        <f t="shared" si="1"/>
        <v>0</v>
      </c>
      <c r="H27" s="12">
        <f t="shared" si="2"/>
        <v>0</v>
      </c>
      <c r="J27" s="12">
        <f>IF($I$2='Utánpótlás I'!$P27,'Utánpótlás I'!$Q27,0)</f>
        <v>0</v>
      </c>
      <c r="K27" s="62">
        <f t="shared" si="3"/>
        <v>0</v>
      </c>
      <c r="L27" s="12">
        <f t="shared" si="4"/>
        <v>0</v>
      </c>
      <c r="N27" s="12">
        <f>IF($M$2='Utánpótlás I'!$P27,'Utánpótlás I'!$Q27,0)</f>
        <v>10</v>
      </c>
      <c r="O27" s="62">
        <f t="shared" si="5"/>
        <v>7.8539816339744835E-3</v>
      </c>
      <c r="P27" s="12">
        <f t="shared" si="6"/>
        <v>1</v>
      </c>
      <c r="R27" s="12">
        <f>IF($Q$2='Utánpótlás I'!$P27,'Utánpótlás I'!$Q27,0)</f>
        <v>0</v>
      </c>
      <c r="S27" s="62">
        <f t="shared" si="7"/>
        <v>0</v>
      </c>
      <c r="T27" s="12">
        <f t="shared" si="8"/>
        <v>0</v>
      </c>
      <c r="W27" s="12">
        <f>IF($V$2='Utánpótlás I'!$P27,'Utánpótlás I'!$Q27,0)</f>
        <v>0</v>
      </c>
      <c r="X27" s="62">
        <f t="shared" si="9"/>
        <v>0</v>
      </c>
      <c r="Y27" s="12">
        <f t="shared" si="10"/>
        <v>0</v>
      </c>
      <c r="Z27" s="13"/>
      <c r="AB27" s="12">
        <f>IF($AA$2='Utánpótlás I'!$P27,'Utánpótlás I'!$Q27,0)</f>
        <v>0</v>
      </c>
      <c r="AC27" s="62">
        <f t="shared" si="11"/>
        <v>0</v>
      </c>
      <c r="AD27" s="12">
        <f t="shared" si="12"/>
        <v>0</v>
      </c>
      <c r="AE27" s="13"/>
      <c r="AG27" s="12">
        <f>IF($AF$2='Utánpótlás I'!$P27,'Utánpótlás I'!$Q27,0)</f>
        <v>0</v>
      </c>
      <c r="AH27" s="62">
        <f t="shared" si="13"/>
        <v>0</v>
      </c>
      <c r="AI27" s="12">
        <f t="shared" si="14"/>
        <v>0</v>
      </c>
      <c r="AL27" s="12">
        <f>IF($AK$2='Utánpótlás I'!$P27,'Utánpótlás I'!$Q27,0)</f>
        <v>0</v>
      </c>
      <c r="AM27" s="62">
        <f t="shared" si="15"/>
        <v>0</v>
      </c>
      <c r="AN27" s="12">
        <f t="shared" si="16"/>
        <v>0</v>
      </c>
      <c r="AR27" s="16"/>
      <c r="AS27" s="16"/>
      <c r="AT27" s="16"/>
      <c r="AU27" s="16"/>
      <c r="BA27" s="13"/>
      <c r="BG27" s="16"/>
      <c r="BH27" s="16"/>
      <c r="BI27" s="16"/>
      <c r="BJ27" s="16"/>
      <c r="BP27" s="13"/>
      <c r="BV27" s="16"/>
      <c r="BW27" s="16"/>
      <c r="BX27" s="16"/>
      <c r="BY27" s="16"/>
    </row>
    <row r="28" spans="2:77">
      <c r="B28" s="12">
        <f>IF($A$2='Utánpótlás I'!$P28,'Utánpótlás I'!$Q28,0)</f>
        <v>0</v>
      </c>
      <c r="C28" s="62">
        <f t="shared" si="17"/>
        <v>0</v>
      </c>
      <c r="D28" s="12">
        <f t="shared" si="0"/>
        <v>0</v>
      </c>
      <c r="F28" s="12">
        <f>IF($E$2='Utánpótlás I'!$P28,'Utánpótlás I'!$Q28,0)</f>
        <v>0</v>
      </c>
      <c r="G28" s="62">
        <f t="shared" si="1"/>
        <v>0</v>
      </c>
      <c r="H28" s="12">
        <f t="shared" si="2"/>
        <v>0</v>
      </c>
      <c r="J28" s="12">
        <f>IF($I$2='Utánpótlás I'!$P28,'Utánpótlás I'!$Q28,0)</f>
        <v>0</v>
      </c>
      <c r="K28" s="62">
        <f t="shared" si="3"/>
        <v>0</v>
      </c>
      <c r="L28" s="12">
        <f t="shared" si="4"/>
        <v>0</v>
      </c>
      <c r="N28" s="12">
        <f>IF($M$2='Utánpótlás I'!$P28,'Utánpótlás I'!$Q28,0)</f>
        <v>0</v>
      </c>
      <c r="O28" s="62">
        <f t="shared" si="5"/>
        <v>0</v>
      </c>
      <c r="P28" s="12">
        <f t="shared" si="6"/>
        <v>0</v>
      </c>
      <c r="R28" s="12">
        <f>IF($Q$2='Utánpótlás I'!$P28,'Utánpótlás I'!$Q28,0)</f>
        <v>0</v>
      </c>
      <c r="S28" s="62">
        <f t="shared" si="7"/>
        <v>0</v>
      </c>
      <c r="T28" s="12">
        <f t="shared" si="8"/>
        <v>0</v>
      </c>
      <c r="W28" s="12">
        <f>IF($V$2='Utánpótlás I'!$P28,'Utánpótlás I'!$Q28,0)</f>
        <v>0</v>
      </c>
      <c r="X28" s="62">
        <f t="shared" si="9"/>
        <v>0</v>
      </c>
      <c r="Y28" s="12">
        <f t="shared" si="10"/>
        <v>0</v>
      </c>
      <c r="Z28" s="13"/>
      <c r="AB28" s="12">
        <f>IF($AA$2='Utánpótlás I'!$P28,'Utánpótlás I'!$Q28,0)</f>
        <v>0</v>
      </c>
      <c r="AC28" s="62">
        <f t="shared" si="11"/>
        <v>0</v>
      </c>
      <c r="AD28" s="12">
        <f t="shared" si="12"/>
        <v>0</v>
      </c>
      <c r="AE28" s="13"/>
      <c r="AG28" s="12">
        <f>IF($AF$2='Utánpótlás I'!$P28,'Utánpótlás I'!$Q28,0)</f>
        <v>0</v>
      </c>
      <c r="AH28" s="62">
        <f t="shared" si="13"/>
        <v>0</v>
      </c>
      <c r="AI28" s="12">
        <f t="shared" si="14"/>
        <v>0</v>
      </c>
      <c r="AL28" s="12">
        <f>IF($AK$2='Utánpótlás I'!$P28,'Utánpótlás I'!$Q28,0)</f>
        <v>0</v>
      </c>
      <c r="AM28" s="62">
        <f t="shared" si="15"/>
        <v>0</v>
      </c>
      <c r="AN28" s="12">
        <f t="shared" si="16"/>
        <v>0</v>
      </c>
      <c r="AR28" s="16"/>
      <c r="AS28" s="16"/>
      <c r="AT28" s="16"/>
      <c r="AU28" s="16"/>
      <c r="BA28" s="13"/>
      <c r="BG28" s="16"/>
      <c r="BH28" s="16"/>
      <c r="BI28" s="16"/>
      <c r="BJ28" s="16"/>
      <c r="BP28" s="13"/>
      <c r="BV28" s="16"/>
      <c r="BW28" s="16"/>
      <c r="BX28" s="16"/>
      <c r="BY28" s="16"/>
    </row>
    <row r="29" spans="2:77">
      <c r="B29" s="12">
        <f>IF($A$2='Utánpótlás I'!$P29,'Utánpótlás I'!$Q29,0)</f>
        <v>0</v>
      </c>
      <c r="C29" s="62">
        <f t="shared" si="17"/>
        <v>0</v>
      </c>
      <c r="D29" s="12">
        <f t="shared" si="0"/>
        <v>0</v>
      </c>
      <c r="F29" s="12">
        <f>IF($E$2='Utánpótlás I'!$P29,'Utánpótlás I'!$Q29,0)</f>
        <v>0</v>
      </c>
      <c r="G29" s="62">
        <f t="shared" si="1"/>
        <v>0</v>
      </c>
      <c r="H29" s="12">
        <f t="shared" si="2"/>
        <v>0</v>
      </c>
      <c r="J29" s="12">
        <f>IF($I$2='Utánpótlás I'!$P29,'Utánpótlás I'!$Q29,0)</f>
        <v>0</v>
      </c>
      <c r="K29" s="62">
        <f t="shared" si="3"/>
        <v>0</v>
      </c>
      <c r="L29" s="12">
        <f t="shared" si="4"/>
        <v>0</v>
      </c>
      <c r="N29" s="12">
        <f>IF($M$2='Utánpótlás I'!$P29,'Utánpótlás I'!$Q29,0)</f>
        <v>0</v>
      </c>
      <c r="O29" s="62">
        <f t="shared" si="5"/>
        <v>0</v>
      </c>
      <c r="P29" s="12">
        <f t="shared" si="6"/>
        <v>0</v>
      </c>
      <c r="R29" s="12">
        <f>IF($Q$2='Utánpótlás I'!$P29,'Utánpótlás I'!$Q29,0)</f>
        <v>0</v>
      </c>
      <c r="S29" s="62">
        <f t="shared" si="7"/>
        <v>0</v>
      </c>
      <c r="T29" s="12">
        <f t="shared" si="8"/>
        <v>0</v>
      </c>
      <c r="W29" s="12">
        <f>IF($V$2='Utánpótlás I'!$P29,'Utánpótlás I'!$Q29,0)</f>
        <v>0</v>
      </c>
      <c r="X29" s="62">
        <f t="shared" si="9"/>
        <v>0</v>
      </c>
      <c r="Y29" s="12">
        <f t="shared" si="10"/>
        <v>0</v>
      </c>
      <c r="Z29" s="13"/>
      <c r="AB29" s="12">
        <f>IF($AA$2='Utánpótlás I'!$P29,'Utánpótlás I'!$Q29,0)</f>
        <v>0</v>
      </c>
      <c r="AC29" s="62">
        <f t="shared" si="11"/>
        <v>0</v>
      </c>
      <c r="AD29" s="12">
        <f t="shared" si="12"/>
        <v>0</v>
      </c>
      <c r="AE29" s="13"/>
      <c r="AG29" s="12">
        <f>IF($AF$2='Utánpótlás I'!$P29,'Utánpótlás I'!$Q29,0)</f>
        <v>0</v>
      </c>
      <c r="AH29" s="62">
        <f t="shared" si="13"/>
        <v>0</v>
      </c>
      <c r="AI29" s="12">
        <f t="shared" si="14"/>
        <v>0</v>
      </c>
      <c r="AL29" s="12">
        <f>IF($AK$2='Utánpótlás I'!$P29,'Utánpótlás I'!$Q29,0)</f>
        <v>0</v>
      </c>
      <c r="AM29" s="62">
        <f t="shared" si="15"/>
        <v>0</v>
      </c>
      <c r="AN29" s="12">
        <f t="shared" si="16"/>
        <v>0</v>
      </c>
      <c r="AR29" s="16"/>
      <c r="AS29" s="16"/>
      <c r="AT29" s="16"/>
      <c r="AU29" s="16"/>
      <c r="BA29" s="13"/>
      <c r="BG29" s="16"/>
      <c r="BH29" s="16"/>
      <c r="BI29" s="16"/>
      <c r="BJ29" s="16"/>
      <c r="BP29" s="13"/>
      <c r="BV29" s="16"/>
      <c r="BW29" s="16"/>
      <c r="BX29" s="16"/>
      <c r="BY29" s="16"/>
    </row>
    <row r="30" spans="2:77">
      <c r="B30" s="12">
        <f>IF($A$2='Utánpótlás I'!$P30,'Utánpótlás I'!$Q30,0)</f>
        <v>0</v>
      </c>
      <c r="C30" s="62">
        <f t="shared" si="17"/>
        <v>0</v>
      </c>
      <c r="D30" s="12">
        <f t="shared" si="0"/>
        <v>0</v>
      </c>
      <c r="F30" s="12">
        <f>IF($E$2='Utánpótlás I'!$P30,'Utánpótlás I'!$Q30,0)</f>
        <v>0</v>
      </c>
      <c r="G30" s="62">
        <f t="shared" si="1"/>
        <v>0</v>
      </c>
      <c r="H30" s="12">
        <f t="shared" si="2"/>
        <v>0</v>
      </c>
      <c r="J30" s="12">
        <f>IF($I$2='Utánpótlás I'!$P30,'Utánpótlás I'!$Q30,0)</f>
        <v>0</v>
      </c>
      <c r="K30" s="62">
        <f t="shared" si="3"/>
        <v>0</v>
      </c>
      <c r="L30" s="12">
        <f t="shared" si="4"/>
        <v>0</v>
      </c>
      <c r="N30" s="12">
        <f>IF($M$2='Utánpótlás I'!$P30,'Utánpótlás I'!$Q30,0)</f>
        <v>0</v>
      </c>
      <c r="O30" s="62">
        <f t="shared" si="5"/>
        <v>0</v>
      </c>
      <c r="P30" s="12">
        <f t="shared" si="6"/>
        <v>0</v>
      </c>
      <c r="R30" s="12">
        <f>IF($Q$2='Utánpótlás I'!$P30,'Utánpótlás I'!$Q30,0)</f>
        <v>0</v>
      </c>
      <c r="S30" s="62">
        <f t="shared" si="7"/>
        <v>0</v>
      </c>
      <c r="T30" s="12">
        <f t="shared" si="8"/>
        <v>0</v>
      </c>
      <c r="W30" s="12">
        <f>IF($V$2='Utánpótlás I'!$P30,'Utánpótlás I'!$Q30,0)</f>
        <v>0</v>
      </c>
      <c r="X30" s="62">
        <f t="shared" si="9"/>
        <v>0</v>
      </c>
      <c r="Y30" s="12">
        <f t="shared" si="10"/>
        <v>0</v>
      </c>
      <c r="Z30" s="13"/>
      <c r="AB30" s="12">
        <f>IF($AA$2='Utánpótlás I'!$P30,'Utánpótlás I'!$Q30,0)</f>
        <v>0</v>
      </c>
      <c r="AC30" s="62">
        <f t="shared" si="11"/>
        <v>0</v>
      </c>
      <c r="AD30" s="12">
        <f t="shared" si="12"/>
        <v>0</v>
      </c>
      <c r="AE30" s="13"/>
      <c r="AG30" s="12">
        <f>IF($AF$2='Utánpótlás I'!$P30,'Utánpótlás I'!$Q30,0)</f>
        <v>0</v>
      </c>
      <c r="AH30" s="62">
        <f t="shared" si="13"/>
        <v>0</v>
      </c>
      <c r="AI30" s="12">
        <f t="shared" si="14"/>
        <v>0</v>
      </c>
      <c r="AL30" s="12">
        <f>IF($AK$2='Utánpótlás I'!$P30,'Utánpótlás I'!$Q30,0)</f>
        <v>0</v>
      </c>
      <c r="AM30" s="62">
        <f t="shared" si="15"/>
        <v>0</v>
      </c>
      <c r="AN30" s="12">
        <f t="shared" si="16"/>
        <v>0</v>
      </c>
      <c r="AR30" s="16"/>
      <c r="AS30" s="16"/>
      <c r="AT30" s="16"/>
      <c r="AU30" s="16"/>
      <c r="BA30" s="13"/>
      <c r="BG30" s="16"/>
      <c r="BH30" s="16"/>
      <c r="BI30" s="16"/>
      <c r="BJ30" s="16"/>
      <c r="BP30" s="13"/>
      <c r="BV30" s="16"/>
      <c r="BW30" s="16"/>
      <c r="BX30" s="16"/>
      <c r="BY30" s="16"/>
    </row>
    <row r="31" spans="2:77">
      <c r="B31" s="12">
        <f>IF($A$2='Utánpótlás I'!$P31,'Utánpótlás I'!$Q31,0)</f>
        <v>0</v>
      </c>
      <c r="C31" s="62">
        <f t="shared" si="17"/>
        <v>0</v>
      </c>
      <c r="D31" s="12">
        <f t="shared" si="0"/>
        <v>0</v>
      </c>
      <c r="F31" s="12">
        <f>IF($E$2='Utánpótlás I'!$P31,'Utánpótlás I'!$Q31,0)</f>
        <v>0</v>
      </c>
      <c r="G31" s="62">
        <f t="shared" si="1"/>
        <v>0</v>
      </c>
      <c r="H31" s="12">
        <f t="shared" si="2"/>
        <v>0</v>
      </c>
      <c r="J31" s="12">
        <f>IF($I$2='Utánpótlás I'!$P31,'Utánpótlás I'!$Q31,0)</f>
        <v>0</v>
      </c>
      <c r="K31" s="62">
        <f t="shared" si="3"/>
        <v>0</v>
      </c>
      <c r="L31" s="12">
        <f t="shared" si="4"/>
        <v>0</v>
      </c>
      <c r="N31" s="12">
        <f>IF($M$2='Utánpótlás I'!$P31,'Utánpótlás I'!$Q31,0)</f>
        <v>0</v>
      </c>
      <c r="O31" s="62">
        <f t="shared" si="5"/>
        <v>0</v>
      </c>
      <c r="P31" s="12">
        <f t="shared" si="6"/>
        <v>0</v>
      </c>
      <c r="R31" s="12">
        <f>IF($Q$2='Utánpótlás I'!$P31,'Utánpótlás I'!$Q31,0)</f>
        <v>0</v>
      </c>
      <c r="S31" s="62">
        <f t="shared" si="7"/>
        <v>0</v>
      </c>
      <c r="T31" s="12">
        <f t="shared" si="8"/>
        <v>0</v>
      </c>
      <c r="W31" s="12">
        <f>IF($V$2='Utánpótlás I'!$P31,'Utánpótlás I'!$Q31,0)</f>
        <v>0</v>
      </c>
      <c r="X31" s="62">
        <f t="shared" si="9"/>
        <v>0</v>
      </c>
      <c r="Y31" s="12">
        <f t="shared" si="10"/>
        <v>0</v>
      </c>
      <c r="Z31" s="13"/>
      <c r="AB31" s="12">
        <f>IF($AA$2='Utánpótlás I'!$P31,'Utánpótlás I'!$Q31,0)</f>
        <v>0</v>
      </c>
      <c r="AC31" s="62">
        <f t="shared" si="11"/>
        <v>0</v>
      </c>
      <c r="AD31" s="12">
        <f t="shared" si="12"/>
        <v>0</v>
      </c>
      <c r="AE31" s="13"/>
      <c r="AG31" s="12">
        <f>IF($AF$2='Utánpótlás I'!$P31,'Utánpótlás I'!$Q31,0)</f>
        <v>0</v>
      </c>
      <c r="AH31" s="62">
        <f t="shared" si="13"/>
        <v>0</v>
      </c>
      <c r="AI31" s="12">
        <f t="shared" si="14"/>
        <v>0</v>
      </c>
      <c r="AL31" s="12">
        <f>IF($AK$2='Utánpótlás I'!$P31,'Utánpótlás I'!$Q31,0)</f>
        <v>0</v>
      </c>
      <c r="AM31" s="62">
        <f t="shared" si="15"/>
        <v>0</v>
      </c>
      <c r="AN31" s="12">
        <f t="shared" si="16"/>
        <v>0</v>
      </c>
      <c r="AR31" s="16"/>
      <c r="AS31" s="16"/>
      <c r="AT31" s="16"/>
      <c r="AU31" s="16"/>
      <c r="BA31" s="13"/>
      <c r="BG31" s="16"/>
      <c r="BH31" s="16"/>
      <c r="BI31" s="16"/>
      <c r="BJ31" s="16"/>
      <c r="BP31" s="13"/>
      <c r="BV31" s="16"/>
      <c r="BW31" s="16"/>
      <c r="BX31" s="16"/>
      <c r="BY31" s="16"/>
    </row>
    <row r="32" spans="2:77">
      <c r="B32" s="12">
        <f>IF($A$2='Utánpótlás I'!$P32,'Utánpótlás I'!$Q32,0)</f>
        <v>0</v>
      </c>
      <c r="C32" s="62">
        <f t="shared" si="17"/>
        <v>0</v>
      </c>
      <c r="D32" s="12">
        <f t="shared" si="0"/>
        <v>0</v>
      </c>
      <c r="F32" s="12">
        <f>IF($E$2='Utánpótlás I'!$P32,'Utánpótlás I'!$Q32,0)</f>
        <v>0</v>
      </c>
      <c r="G32" s="62">
        <f t="shared" si="1"/>
        <v>0</v>
      </c>
      <c r="H32" s="12">
        <f t="shared" si="2"/>
        <v>0</v>
      </c>
      <c r="J32" s="12">
        <f>IF($I$2='Utánpótlás I'!$P32,'Utánpótlás I'!$Q32,0)</f>
        <v>0</v>
      </c>
      <c r="K32" s="62">
        <f t="shared" si="3"/>
        <v>0</v>
      </c>
      <c r="L32" s="12">
        <f t="shared" si="4"/>
        <v>0</v>
      </c>
      <c r="N32" s="12">
        <f>IF($M$2='Utánpótlás I'!$P32,'Utánpótlás I'!$Q32,0)</f>
        <v>0</v>
      </c>
      <c r="O32" s="62">
        <f t="shared" si="5"/>
        <v>0</v>
      </c>
      <c r="P32" s="12">
        <f t="shared" si="6"/>
        <v>0</v>
      </c>
      <c r="R32" s="12">
        <f>IF($Q$2='Utánpótlás I'!$P32,'Utánpótlás I'!$Q32,0)</f>
        <v>0</v>
      </c>
      <c r="S32" s="62">
        <f t="shared" si="7"/>
        <v>0</v>
      </c>
      <c r="T32" s="12">
        <f t="shared" si="8"/>
        <v>0</v>
      </c>
      <c r="W32" s="12">
        <f>IF($V$2='Utánpótlás I'!$P32,'Utánpótlás I'!$Q32,0)</f>
        <v>0</v>
      </c>
      <c r="X32" s="62">
        <f t="shared" si="9"/>
        <v>0</v>
      </c>
      <c r="Y32" s="12">
        <f t="shared" si="10"/>
        <v>0</v>
      </c>
      <c r="Z32" s="13"/>
      <c r="AB32" s="12">
        <f>IF($AA$2='Utánpótlás I'!$P32,'Utánpótlás I'!$Q32,0)</f>
        <v>0</v>
      </c>
      <c r="AC32" s="62">
        <f t="shared" si="11"/>
        <v>0</v>
      </c>
      <c r="AD32" s="12">
        <f t="shared" si="12"/>
        <v>0</v>
      </c>
      <c r="AE32" s="13"/>
      <c r="AG32" s="12">
        <f>IF($AF$2='Utánpótlás I'!$P32,'Utánpótlás I'!$Q32,0)</f>
        <v>0</v>
      </c>
      <c r="AH32" s="62">
        <f t="shared" si="13"/>
        <v>0</v>
      </c>
      <c r="AI32" s="12">
        <f t="shared" si="14"/>
        <v>0</v>
      </c>
      <c r="AL32" s="12">
        <f>IF($AK$2='Utánpótlás I'!$P32,'Utánpótlás I'!$Q32,0)</f>
        <v>0</v>
      </c>
      <c r="AM32" s="62">
        <f t="shared" si="15"/>
        <v>0</v>
      </c>
      <c r="AN32" s="12">
        <f t="shared" si="16"/>
        <v>0</v>
      </c>
      <c r="AR32" s="16"/>
      <c r="AS32" s="16"/>
      <c r="AT32" s="16"/>
      <c r="AU32" s="16"/>
      <c r="BA32" s="13"/>
      <c r="BG32" s="16"/>
      <c r="BH32" s="16"/>
      <c r="BI32" s="16"/>
      <c r="BJ32" s="16"/>
      <c r="BP32" s="13"/>
      <c r="BV32" s="16"/>
      <c r="BW32" s="16"/>
      <c r="BX32" s="16"/>
      <c r="BY32" s="16"/>
    </row>
    <row r="33" spans="2:77">
      <c r="B33" s="12">
        <f>IF($A$2='Utánpótlás I'!$P33,'Utánpótlás I'!$Q33,0)</f>
        <v>0</v>
      </c>
      <c r="C33" s="62">
        <f t="shared" si="17"/>
        <v>0</v>
      </c>
      <c r="D33" s="12">
        <f t="shared" si="0"/>
        <v>0</v>
      </c>
      <c r="F33" s="12">
        <f>IF($E$2='Utánpótlás I'!$P33,'Utánpótlás I'!$Q33,0)</f>
        <v>0</v>
      </c>
      <c r="G33" s="62">
        <f t="shared" si="1"/>
        <v>0</v>
      </c>
      <c r="H33" s="12">
        <f t="shared" si="2"/>
        <v>0</v>
      </c>
      <c r="J33" s="12">
        <f>IF($I$2='Utánpótlás I'!$P33,'Utánpótlás I'!$Q33,0)</f>
        <v>0</v>
      </c>
      <c r="K33" s="62">
        <f t="shared" si="3"/>
        <v>0</v>
      </c>
      <c r="L33" s="12">
        <f t="shared" si="4"/>
        <v>0</v>
      </c>
      <c r="N33" s="12">
        <f>IF($M$2='Utánpótlás I'!$P33,'Utánpótlás I'!$Q33,0)</f>
        <v>0</v>
      </c>
      <c r="O33" s="62">
        <f t="shared" si="5"/>
        <v>0</v>
      </c>
      <c r="P33" s="12">
        <f t="shared" si="6"/>
        <v>0</v>
      </c>
      <c r="R33" s="12">
        <f>IF($Q$2='Utánpótlás I'!$P33,'Utánpótlás I'!$Q33,0)</f>
        <v>0</v>
      </c>
      <c r="S33" s="62">
        <f t="shared" si="7"/>
        <v>0</v>
      </c>
      <c r="T33" s="12">
        <f t="shared" si="8"/>
        <v>0</v>
      </c>
      <c r="W33" s="12">
        <f>IF($V$2='Utánpótlás I'!$P33,'Utánpótlás I'!$Q33,0)</f>
        <v>0</v>
      </c>
      <c r="X33" s="62">
        <f t="shared" si="9"/>
        <v>0</v>
      </c>
      <c r="Y33" s="12">
        <f t="shared" si="10"/>
        <v>0</v>
      </c>
      <c r="Z33" s="13"/>
      <c r="AB33" s="12">
        <f>IF($AA$2='Utánpótlás I'!$P33,'Utánpótlás I'!$Q33,0)</f>
        <v>0</v>
      </c>
      <c r="AC33" s="62">
        <f t="shared" si="11"/>
        <v>0</v>
      </c>
      <c r="AD33" s="12">
        <f t="shared" si="12"/>
        <v>0</v>
      </c>
      <c r="AE33" s="13"/>
      <c r="AG33" s="12">
        <f>IF($AF$2='Utánpótlás I'!$P33,'Utánpótlás I'!$Q33,0)</f>
        <v>0</v>
      </c>
      <c r="AH33" s="62">
        <f t="shared" si="13"/>
        <v>0</v>
      </c>
      <c r="AI33" s="12">
        <f t="shared" si="14"/>
        <v>0</v>
      </c>
      <c r="AL33" s="12">
        <f>IF($AK$2='Utánpótlás I'!$P33,'Utánpótlás I'!$Q33,0)</f>
        <v>0</v>
      </c>
      <c r="AM33" s="62">
        <f t="shared" si="15"/>
        <v>0</v>
      </c>
      <c r="AN33" s="12">
        <f t="shared" si="16"/>
        <v>0</v>
      </c>
      <c r="AR33" s="16"/>
      <c r="AS33" s="16"/>
      <c r="AT33" s="16"/>
      <c r="AU33" s="16"/>
      <c r="BA33" s="13"/>
      <c r="BG33" s="16"/>
      <c r="BH33" s="16"/>
      <c r="BI33" s="16"/>
      <c r="BJ33" s="16"/>
      <c r="BP33" s="13"/>
      <c r="BV33" s="16"/>
      <c r="BW33" s="16"/>
      <c r="BX33" s="16"/>
      <c r="BY33" s="16"/>
    </row>
    <row r="34" spans="2:77">
      <c r="B34" s="12">
        <f>IF($A$2='Utánpótlás I'!$P34,'Utánpótlás I'!$Q34,0)</f>
        <v>0</v>
      </c>
      <c r="C34" s="62">
        <f t="shared" si="17"/>
        <v>0</v>
      </c>
      <c r="D34" s="12">
        <f t="shared" si="0"/>
        <v>0</v>
      </c>
      <c r="F34" s="12">
        <f>IF($E$2='Utánpótlás I'!$P34,'Utánpótlás I'!$Q34,0)</f>
        <v>0</v>
      </c>
      <c r="G34" s="62">
        <f t="shared" si="1"/>
        <v>0</v>
      </c>
      <c r="H34" s="12">
        <f t="shared" si="2"/>
        <v>0</v>
      </c>
      <c r="J34" s="12">
        <f>IF($I$2='Utánpótlás I'!$P34,'Utánpótlás I'!$Q34,0)</f>
        <v>0</v>
      </c>
      <c r="K34" s="62">
        <f t="shared" si="3"/>
        <v>0</v>
      </c>
      <c r="L34" s="12">
        <f t="shared" si="4"/>
        <v>0</v>
      </c>
      <c r="N34" s="12">
        <f>IF($M$2='Utánpótlás I'!$P34,'Utánpótlás I'!$Q34,0)</f>
        <v>0</v>
      </c>
      <c r="O34" s="62">
        <f t="shared" si="5"/>
        <v>0</v>
      </c>
      <c r="P34" s="12">
        <f t="shared" si="6"/>
        <v>0</v>
      </c>
      <c r="R34" s="12">
        <f>IF($Q$2='Utánpótlás I'!$P34,'Utánpótlás I'!$Q34,0)</f>
        <v>0</v>
      </c>
      <c r="S34" s="62">
        <f t="shared" si="7"/>
        <v>0</v>
      </c>
      <c r="T34" s="12">
        <f t="shared" si="8"/>
        <v>0</v>
      </c>
      <c r="W34" s="12">
        <f>IF($V$2='Utánpótlás I'!$P34,'Utánpótlás I'!$Q34,0)</f>
        <v>0</v>
      </c>
      <c r="X34" s="62">
        <f t="shared" si="9"/>
        <v>0</v>
      </c>
      <c r="Y34" s="12">
        <f t="shared" si="10"/>
        <v>0</v>
      </c>
      <c r="Z34" s="13"/>
      <c r="AB34" s="12">
        <f>IF($AA$2='Utánpótlás I'!$P34,'Utánpótlás I'!$Q34,0)</f>
        <v>0</v>
      </c>
      <c r="AC34" s="62">
        <f t="shared" si="11"/>
        <v>0</v>
      </c>
      <c r="AD34" s="12">
        <f t="shared" si="12"/>
        <v>0</v>
      </c>
      <c r="AE34" s="13"/>
      <c r="AG34" s="12">
        <f>IF($AF$2='Utánpótlás I'!$P34,'Utánpótlás I'!$Q34,0)</f>
        <v>0</v>
      </c>
      <c r="AH34" s="62">
        <f t="shared" si="13"/>
        <v>0</v>
      </c>
      <c r="AI34" s="12">
        <f t="shared" si="14"/>
        <v>0</v>
      </c>
      <c r="AL34" s="12">
        <f>IF($AK$2='Utánpótlás I'!$P34,'Utánpótlás I'!$Q34,0)</f>
        <v>0</v>
      </c>
      <c r="AM34" s="62">
        <f t="shared" si="15"/>
        <v>0</v>
      </c>
      <c r="AN34" s="12">
        <f t="shared" si="16"/>
        <v>0</v>
      </c>
      <c r="AR34" s="16"/>
      <c r="AS34" s="16"/>
      <c r="AT34" s="16"/>
      <c r="AU34" s="16"/>
      <c r="BA34" s="13"/>
      <c r="BG34" s="16"/>
      <c r="BH34" s="16"/>
      <c r="BI34" s="16"/>
      <c r="BJ34" s="16"/>
      <c r="BP34" s="13"/>
      <c r="BV34" s="16"/>
      <c r="BW34" s="16"/>
      <c r="BX34" s="16"/>
      <c r="BY34" s="16"/>
    </row>
    <row r="35" spans="2:77">
      <c r="B35" s="12">
        <f>IF($A$2='Utánpótlás I'!$P35,'Utánpótlás I'!$Q35,0)</f>
        <v>0</v>
      </c>
      <c r="C35" s="62">
        <f t="shared" si="17"/>
        <v>0</v>
      </c>
      <c r="D35" s="12">
        <f t="shared" si="0"/>
        <v>0</v>
      </c>
      <c r="F35" s="12">
        <f>IF($E$2='Utánpótlás I'!$P35,'Utánpótlás I'!$Q35,0)</f>
        <v>0</v>
      </c>
      <c r="G35" s="62">
        <f t="shared" si="1"/>
        <v>0</v>
      </c>
      <c r="H35" s="12">
        <f t="shared" si="2"/>
        <v>0</v>
      </c>
      <c r="J35" s="12">
        <f>IF($I$2='Utánpótlás I'!$P35,'Utánpótlás I'!$Q35,0)</f>
        <v>0</v>
      </c>
      <c r="K35" s="62">
        <f t="shared" si="3"/>
        <v>0</v>
      </c>
      <c r="L35" s="12">
        <f t="shared" si="4"/>
        <v>0</v>
      </c>
      <c r="N35" s="12">
        <f>IF($M$2='Utánpótlás I'!$P35,'Utánpótlás I'!$Q35,0)</f>
        <v>0</v>
      </c>
      <c r="O35" s="62">
        <f t="shared" si="5"/>
        <v>0</v>
      </c>
      <c r="P35" s="12">
        <f t="shared" si="6"/>
        <v>0</v>
      </c>
      <c r="R35" s="12">
        <f>IF($Q$2='Utánpótlás I'!$P35,'Utánpótlás I'!$Q35,0)</f>
        <v>0</v>
      </c>
      <c r="S35" s="62">
        <f t="shared" si="7"/>
        <v>0</v>
      </c>
      <c r="T35" s="12">
        <f t="shared" si="8"/>
        <v>0</v>
      </c>
      <c r="W35" s="12">
        <f>IF($V$2='Utánpótlás I'!$P35,'Utánpótlás I'!$Q35,0)</f>
        <v>0</v>
      </c>
      <c r="X35" s="62">
        <f t="shared" si="9"/>
        <v>0</v>
      </c>
      <c r="Y35" s="12">
        <f t="shared" si="10"/>
        <v>0</v>
      </c>
      <c r="Z35" s="13"/>
      <c r="AB35" s="12">
        <f>IF($AA$2='Utánpótlás I'!$P35,'Utánpótlás I'!$Q35,0)</f>
        <v>0</v>
      </c>
      <c r="AC35" s="62">
        <f t="shared" si="11"/>
        <v>0</v>
      </c>
      <c r="AD35" s="12">
        <f t="shared" si="12"/>
        <v>0</v>
      </c>
      <c r="AE35" s="13"/>
      <c r="AG35" s="12">
        <f>IF($AF$2='Utánpótlás I'!$P35,'Utánpótlás I'!$Q35,0)</f>
        <v>0</v>
      </c>
      <c r="AH35" s="62">
        <f t="shared" si="13"/>
        <v>0</v>
      </c>
      <c r="AI35" s="12">
        <f t="shared" si="14"/>
        <v>0</v>
      </c>
      <c r="AL35" s="12">
        <f>IF($AK$2='Utánpótlás I'!$P35,'Utánpótlás I'!$Q35,0)</f>
        <v>0</v>
      </c>
      <c r="AM35" s="62">
        <f t="shared" si="15"/>
        <v>0</v>
      </c>
      <c r="AN35" s="12">
        <f t="shared" si="16"/>
        <v>0</v>
      </c>
      <c r="AR35" s="16"/>
      <c r="AS35" s="16"/>
      <c r="AT35" s="16"/>
      <c r="AU35" s="16"/>
      <c r="BA35" s="13"/>
      <c r="BG35" s="16"/>
      <c r="BH35" s="16"/>
      <c r="BI35" s="16"/>
      <c r="BJ35" s="16"/>
      <c r="BP35" s="13"/>
      <c r="BV35" s="16"/>
      <c r="BW35" s="16"/>
      <c r="BX35" s="16"/>
      <c r="BY35" s="16"/>
    </row>
    <row r="36" spans="2:77">
      <c r="B36" s="12">
        <f>IF($A$2='Utánpótlás I'!$P36,'Utánpótlás I'!$Q36,0)</f>
        <v>0</v>
      </c>
      <c r="C36" s="62">
        <f t="shared" si="17"/>
        <v>0</v>
      </c>
      <c r="D36" s="12">
        <f t="shared" si="0"/>
        <v>0</v>
      </c>
      <c r="F36" s="12">
        <f>IF($E$2='Utánpótlás I'!$P36,'Utánpótlás I'!$Q36,0)</f>
        <v>0</v>
      </c>
      <c r="G36" s="62">
        <f t="shared" si="1"/>
        <v>0</v>
      </c>
      <c r="H36" s="12">
        <f t="shared" si="2"/>
        <v>0</v>
      </c>
      <c r="J36" s="12">
        <f>IF($I$2='Utánpótlás I'!$P36,'Utánpótlás I'!$Q36,0)</f>
        <v>0</v>
      </c>
      <c r="K36" s="62">
        <f t="shared" si="3"/>
        <v>0</v>
      </c>
      <c r="L36" s="12">
        <f t="shared" si="4"/>
        <v>0</v>
      </c>
      <c r="N36" s="12">
        <f>IF($M$2='Utánpótlás I'!$P36,'Utánpótlás I'!$Q36,0)</f>
        <v>0</v>
      </c>
      <c r="O36" s="62">
        <f t="shared" si="5"/>
        <v>0</v>
      </c>
      <c r="P36" s="12">
        <f t="shared" si="6"/>
        <v>0</v>
      </c>
      <c r="R36" s="12">
        <f>IF($Q$2='Utánpótlás I'!$P36,'Utánpótlás I'!$Q36,0)</f>
        <v>0</v>
      </c>
      <c r="S36" s="62">
        <f t="shared" si="7"/>
        <v>0</v>
      </c>
      <c r="T36" s="12">
        <f t="shared" si="8"/>
        <v>0</v>
      </c>
      <c r="W36" s="12">
        <f>IF($V$2='Utánpótlás I'!$P36,'Utánpótlás I'!$Q36,0)</f>
        <v>0</v>
      </c>
      <c r="X36" s="62">
        <f t="shared" si="9"/>
        <v>0</v>
      </c>
      <c r="Y36" s="12">
        <f t="shared" si="10"/>
        <v>0</v>
      </c>
      <c r="Z36" s="13"/>
      <c r="AB36" s="12">
        <f>IF($AA$2='Utánpótlás I'!$P36,'Utánpótlás I'!$Q36,0)</f>
        <v>0</v>
      </c>
      <c r="AC36" s="62">
        <f t="shared" si="11"/>
        <v>0</v>
      </c>
      <c r="AD36" s="12">
        <f t="shared" si="12"/>
        <v>0</v>
      </c>
      <c r="AE36" s="13"/>
      <c r="AG36" s="12">
        <f>IF($AF$2='Utánpótlás I'!$P36,'Utánpótlás I'!$Q36,0)</f>
        <v>0</v>
      </c>
      <c r="AH36" s="62">
        <f t="shared" si="13"/>
        <v>0</v>
      </c>
      <c r="AI36" s="12">
        <f t="shared" si="14"/>
        <v>0</v>
      </c>
      <c r="AL36" s="12">
        <f>IF($AK$2='Utánpótlás I'!$P36,'Utánpótlás I'!$Q36,0)</f>
        <v>0</v>
      </c>
      <c r="AM36" s="62">
        <f t="shared" si="15"/>
        <v>0</v>
      </c>
      <c r="AN36" s="12">
        <f t="shared" si="16"/>
        <v>0</v>
      </c>
      <c r="AR36" s="16"/>
      <c r="AS36" s="16"/>
      <c r="AT36" s="16"/>
      <c r="AU36" s="16"/>
      <c r="BA36" s="13"/>
      <c r="BG36" s="16"/>
      <c r="BH36" s="16"/>
      <c r="BI36" s="16"/>
      <c r="BJ36" s="16"/>
      <c r="BP36" s="13"/>
      <c r="BV36" s="16"/>
      <c r="BW36" s="16"/>
      <c r="BX36" s="16"/>
      <c r="BY36" s="16"/>
    </row>
    <row r="37" spans="2:77">
      <c r="B37" s="12">
        <f>IF($A$2='Utánpótlás I'!$P37,'Utánpótlás I'!$Q37,0)</f>
        <v>0</v>
      </c>
      <c r="C37" s="62">
        <f t="shared" si="17"/>
        <v>0</v>
      </c>
      <c r="D37" s="12">
        <f t="shared" si="0"/>
        <v>0</v>
      </c>
      <c r="F37" s="12">
        <f>IF($E$2='Utánpótlás I'!$P37,'Utánpótlás I'!$Q37,0)</f>
        <v>0</v>
      </c>
      <c r="G37" s="62">
        <f t="shared" si="1"/>
        <v>0</v>
      </c>
      <c r="H37" s="12">
        <f t="shared" si="2"/>
        <v>0</v>
      </c>
      <c r="J37" s="12">
        <f>IF($I$2='Utánpótlás I'!$P37,'Utánpótlás I'!$Q37,0)</f>
        <v>0</v>
      </c>
      <c r="K37" s="62">
        <f t="shared" si="3"/>
        <v>0</v>
      </c>
      <c r="L37" s="12">
        <f t="shared" si="4"/>
        <v>0</v>
      </c>
      <c r="N37" s="12">
        <f>IF($M$2='Utánpótlás I'!$P37,'Utánpótlás I'!$Q37,0)</f>
        <v>0</v>
      </c>
      <c r="O37" s="62">
        <f t="shared" si="5"/>
        <v>0</v>
      </c>
      <c r="P37" s="12">
        <f t="shared" si="6"/>
        <v>0</v>
      </c>
      <c r="R37" s="12">
        <f>IF($Q$2='Utánpótlás I'!$P37,'Utánpótlás I'!$Q37,0)</f>
        <v>0</v>
      </c>
      <c r="S37" s="62">
        <f t="shared" si="7"/>
        <v>0</v>
      </c>
      <c r="T37" s="12">
        <f t="shared" si="8"/>
        <v>0</v>
      </c>
      <c r="W37" s="12">
        <f>IF($V$2='Utánpótlás I'!$P37,'Utánpótlás I'!$Q37,0)</f>
        <v>0</v>
      </c>
      <c r="X37" s="62">
        <f t="shared" si="9"/>
        <v>0</v>
      </c>
      <c r="Y37" s="12">
        <f t="shared" si="10"/>
        <v>0</v>
      </c>
      <c r="Z37" s="13"/>
      <c r="AB37" s="12">
        <f>IF($AA$2='Utánpótlás I'!$P37,'Utánpótlás I'!$Q37,0)</f>
        <v>0</v>
      </c>
      <c r="AC37" s="62">
        <f t="shared" si="11"/>
        <v>0</v>
      </c>
      <c r="AD37" s="12">
        <f t="shared" si="12"/>
        <v>0</v>
      </c>
      <c r="AE37" s="13"/>
      <c r="AG37" s="12">
        <f>IF($AF$2='Utánpótlás I'!$P37,'Utánpótlás I'!$Q37,0)</f>
        <v>0</v>
      </c>
      <c r="AH37" s="62">
        <f t="shared" si="13"/>
        <v>0</v>
      </c>
      <c r="AI37" s="12">
        <f t="shared" si="14"/>
        <v>0</v>
      </c>
      <c r="AL37" s="12">
        <f>IF($AK$2='Utánpótlás I'!$P37,'Utánpótlás I'!$Q37,0)</f>
        <v>0</v>
      </c>
      <c r="AM37" s="62">
        <f t="shared" si="15"/>
        <v>0</v>
      </c>
      <c r="AN37" s="12">
        <f t="shared" si="16"/>
        <v>0</v>
      </c>
      <c r="AR37" s="16"/>
      <c r="AS37" s="16"/>
      <c r="AT37" s="16"/>
      <c r="AU37" s="16"/>
      <c r="BA37" s="13"/>
      <c r="BG37" s="16"/>
      <c r="BH37" s="16"/>
      <c r="BI37" s="16"/>
      <c r="BJ37" s="16"/>
      <c r="BP37" s="13"/>
      <c r="BV37" s="16"/>
      <c r="BW37" s="16"/>
      <c r="BX37" s="16"/>
      <c r="BY37" s="16"/>
    </row>
    <row r="38" spans="2:77">
      <c r="B38" s="12">
        <f>IF($A$2='Utánpótlás I'!$P38,'Utánpótlás I'!$Q38,0)</f>
        <v>0</v>
      </c>
      <c r="C38" s="62">
        <f t="shared" si="17"/>
        <v>0</v>
      </c>
      <c r="D38" s="12">
        <f t="shared" si="0"/>
        <v>0</v>
      </c>
      <c r="F38" s="12">
        <f>IF($E$2='Utánpótlás I'!$P38,'Utánpótlás I'!$Q38,0)</f>
        <v>0</v>
      </c>
      <c r="G38" s="62">
        <f t="shared" si="1"/>
        <v>0</v>
      </c>
      <c r="H38" s="12">
        <f t="shared" si="2"/>
        <v>0</v>
      </c>
      <c r="J38" s="12">
        <f>IF($I$2='Utánpótlás I'!$P38,'Utánpótlás I'!$Q38,0)</f>
        <v>0</v>
      </c>
      <c r="K38" s="62">
        <f t="shared" si="3"/>
        <v>0</v>
      </c>
      <c r="L38" s="12">
        <f t="shared" si="4"/>
        <v>0</v>
      </c>
      <c r="N38" s="12">
        <f>IF($M$2='Utánpótlás I'!$P38,'Utánpótlás I'!$Q38,0)</f>
        <v>0</v>
      </c>
      <c r="O38" s="62">
        <f t="shared" si="5"/>
        <v>0</v>
      </c>
      <c r="P38" s="12">
        <f t="shared" si="6"/>
        <v>0</v>
      </c>
      <c r="R38" s="12">
        <f>IF($Q$2='Utánpótlás I'!$P38,'Utánpótlás I'!$Q38,0)</f>
        <v>0</v>
      </c>
      <c r="S38" s="62">
        <f t="shared" si="7"/>
        <v>0</v>
      </c>
      <c r="T38" s="12">
        <f t="shared" si="8"/>
        <v>0</v>
      </c>
      <c r="W38" s="12">
        <f>IF($V$2='Utánpótlás I'!$P38,'Utánpótlás I'!$Q38,0)</f>
        <v>0</v>
      </c>
      <c r="X38" s="62">
        <f t="shared" si="9"/>
        <v>0</v>
      </c>
      <c r="Y38" s="12">
        <f t="shared" si="10"/>
        <v>0</v>
      </c>
      <c r="Z38" s="13"/>
      <c r="AB38" s="12">
        <f>IF($AA$2='Utánpótlás I'!$P38,'Utánpótlás I'!$Q38,0)</f>
        <v>0</v>
      </c>
      <c r="AC38" s="62">
        <f t="shared" si="11"/>
        <v>0</v>
      </c>
      <c r="AD38" s="12">
        <f t="shared" si="12"/>
        <v>0</v>
      </c>
      <c r="AE38" s="13"/>
      <c r="AG38" s="12">
        <f>IF($AF$2='Utánpótlás I'!$P38,'Utánpótlás I'!$Q38,0)</f>
        <v>0</v>
      </c>
      <c r="AH38" s="62">
        <f t="shared" si="13"/>
        <v>0</v>
      </c>
      <c r="AI38" s="12">
        <f t="shared" si="14"/>
        <v>0</v>
      </c>
      <c r="AL38" s="12">
        <f>IF($AK$2='Utánpótlás I'!$P38,'Utánpótlás I'!$Q38,0)</f>
        <v>0</v>
      </c>
      <c r="AM38" s="62">
        <f t="shared" si="15"/>
        <v>0</v>
      </c>
      <c r="AN38" s="12">
        <f t="shared" si="16"/>
        <v>0</v>
      </c>
      <c r="AR38" s="16"/>
      <c r="AS38" s="16"/>
      <c r="AT38" s="16"/>
      <c r="AU38" s="16"/>
      <c r="BA38" s="13"/>
      <c r="BG38" s="16"/>
      <c r="BH38" s="16"/>
      <c r="BI38" s="16"/>
      <c r="BJ38" s="16"/>
      <c r="BP38" s="13"/>
      <c r="BV38" s="16"/>
      <c r="BW38" s="16"/>
      <c r="BX38" s="16"/>
      <c r="BY38" s="16"/>
    </row>
    <row r="39" spans="2:77">
      <c r="B39" s="12">
        <f>IF($A$2='Utánpótlás I'!$P39,'Utánpótlás I'!$Q39,0)</f>
        <v>0</v>
      </c>
      <c r="C39" s="62">
        <f t="shared" si="17"/>
        <v>0</v>
      </c>
      <c r="D39" s="12">
        <f t="shared" si="0"/>
        <v>0</v>
      </c>
      <c r="F39" s="12">
        <f>IF($E$2='Utánpótlás I'!$P39,'Utánpótlás I'!$Q39,0)</f>
        <v>0</v>
      </c>
      <c r="G39" s="62">
        <f t="shared" si="1"/>
        <v>0</v>
      </c>
      <c r="H39" s="12">
        <f t="shared" si="2"/>
        <v>0</v>
      </c>
      <c r="J39" s="12">
        <f>IF($I$2='Utánpótlás I'!$P39,'Utánpótlás I'!$Q39,0)</f>
        <v>0</v>
      </c>
      <c r="K39" s="62">
        <f t="shared" si="3"/>
        <v>0</v>
      </c>
      <c r="L39" s="12">
        <f t="shared" si="4"/>
        <v>0</v>
      </c>
      <c r="N39" s="12">
        <f>IF($M$2='Utánpótlás I'!$P39,'Utánpótlás I'!$Q39,0)</f>
        <v>0</v>
      </c>
      <c r="O39" s="62">
        <f t="shared" si="5"/>
        <v>0</v>
      </c>
      <c r="P39" s="12">
        <f t="shared" si="6"/>
        <v>0</v>
      </c>
      <c r="R39" s="12">
        <f>IF($Q$2='Utánpótlás I'!$P39,'Utánpótlás I'!$Q39,0)</f>
        <v>0</v>
      </c>
      <c r="S39" s="62">
        <f t="shared" si="7"/>
        <v>0</v>
      </c>
      <c r="T39" s="12">
        <f t="shared" si="8"/>
        <v>0</v>
      </c>
      <c r="W39" s="12">
        <f>IF($V$2='Utánpótlás I'!$P39,'Utánpótlás I'!$Q39,0)</f>
        <v>0</v>
      </c>
      <c r="X39" s="62">
        <f t="shared" si="9"/>
        <v>0</v>
      </c>
      <c r="Y39" s="12">
        <f t="shared" si="10"/>
        <v>0</v>
      </c>
      <c r="Z39" s="13"/>
      <c r="AB39" s="12">
        <f>IF($AA$2='Utánpótlás I'!$P39,'Utánpótlás I'!$Q39,0)</f>
        <v>0</v>
      </c>
      <c r="AC39" s="62">
        <f t="shared" si="11"/>
        <v>0</v>
      </c>
      <c r="AD39" s="12">
        <f t="shared" si="12"/>
        <v>0</v>
      </c>
      <c r="AE39" s="13"/>
      <c r="AG39" s="12">
        <f>IF($AF$2='Utánpótlás I'!$P39,'Utánpótlás I'!$Q39,0)</f>
        <v>0</v>
      </c>
      <c r="AH39" s="62">
        <f t="shared" si="13"/>
        <v>0</v>
      </c>
      <c r="AI39" s="12">
        <f t="shared" si="14"/>
        <v>0</v>
      </c>
      <c r="AL39" s="12">
        <f>IF($AK$2='Utánpótlás I'!$P39,'Utánpótlás I'!$Q39,0)</f>
        <v>0</v>
      </c>
      <c r="AM39" s="62">
        <f t="shared" si="15"/>
        <v>0</v>
      </c>
      <c r="AN39" s="12">
        <f t="shared" si="16"/>
        <v>0</v>
      </c>
      <c r="AR39" s="16"/>
      <c r="AS39" s="16"/>
      <c r="AT39" s="16"/>
      <c r="AU39" s="16"/>
      <c r="BA39" s="13"/>
      <c r="BG39" s="16"/>
      <c r="BH39" s="16"/>
      <c r="BI39" s="16"/>
      <c r="BJ39" s="16"/>
      <c r="BP39" s="13"/>
      <c r="BV39" s="16"/>
      <c r="BW39" s="16"/>
      <c r="BX39" s="16"/>
      <c r="BY39" s="16"/>
    </row>
    <row r="40" spans="2:77">
      <c r="B40" s="12">
        <f>IF($A$2='Utánpótlás I'!$P40,'Utánpótlás I'!$Q40,0)</f>
        <v>0</v>
      </c>
      <c r="C40" s="62">
        <f t="shared" si="17"/>
        <v>0</v>
      </c>
      <c r="D40" s="12">
        <f t="shared" si="0"/>
        <v>0</v>
      </c>
      <c r="F40" s="12">
        <f>IF($E$2='Utánpótlás I'!$P40,'Utánpótlás I'!$Q40,0)</f>
        <v>0</v>
      </c>
      <c r="G40" s="62">
        <f t="shared" si="1"/>
        <v>0</v>
      </c>
      <c r="H40" s="12">
        <f t="shared" si="2"/>
        <v>0</v>
      </c>
      <c r="J40" s="12">
        <f>IF($I$2='Utánpótlás I'!$P40,'Utánpótlás I'!$Q40,0)</f>
        <v>0</v>
      </c>
      <c r="K40" s="62">
        <f t="shared" si="3"/>
        <v>0</v>
      </c>
      <c r="L40" s="12">
        <f t="shared" si="4"/>
        <v>0</v>
      </c>
      <c r="N40" s="12">
        <f>IF($M$2='Utánpótlás I'!$P40,'Utánpótlás I'!$Q40,0)</f>
        <v>0</v>
      </c>
      <c r="O40" s="62">
        <f t="shared" si="5"/>
        <v>0</v>
      </c>
      <c r="P40" s="12">
        <f t="shared" si="6"/>
        <v>0</v>
      </c>
      <c r="R40" s="12">
        <f>IF($Q$2='Utánpótlás I'!$P40,'Utánpótlás I'!$Q40,0)</f>
        <v>0</v>
      </c>
      <c r="S40" s="62">
        <f t="shared" si="7"/>
        <v>0</v>
      </c>
      <c r="T40" s="12">
        <f t="shared" si="8"/>
        <v>0</v>
      </c>
      <c r="W40" s="12">
        <f>IF($V$2='Utánpótlás I'!$P40,'Utánpótlás I'!$Q40,0)</f>
        <v>0</v>
      </c>
      <c r="X40" s="62">
        <f t="shared" si="9"/>
        <v>0</v>
      </c>
      <c r="Y40" s="12">
        <f t="shared" si="10"/>
        <v>0</v>
      </c>
      <c r="Z40" s="13"/>
      <c r="AB40" s="12">
        <f>IF($AA$2='Utánpótlás I'!$P40,'Utánpótlás I'!$Q40,0)</f>
        <v>0</v>
      </c>
      <c r="AC40" s="62">
        <f t="shared" si="11"/>
        <v>0</v>
      </c>
      <c r="AD40" s="12">
        <f t="shared" si="12"/>
        <v>0</v>
      </c>
      <c r="AE40" s="13"/>
      <c r="AG40" s="12">
        <f>IF($AF$2='Utánpótlás I'!$P40,'Utánpótlás I'!$Q40,0)</f>
        <v>0</v>
      </c>
      <c r="AH40" s="62">
        <f t="shared" si="13"/>
        <v>0</v>
      </c>
      <c r="AI40" s="12">
        <f t="shared" si="14"/>
        <v>0</v>
      </c>
      <c r="AL40" s="12">
        <f>IF($AK$2='Utánpótlás I'!$P40,'Utánpótlás I'!$Q40,0)</f>
        <v>0</v>
      </c>
      <c r="AM40" s="62">
        <f t="shared" si="15"/>
        <v>0</v>
      </c>
      <c r="AN40" s="12">
        <f t="shared" si="16"/>
        <v>0</v>
      </c>
      <c r="AR40" s="16"/>
      <c r="AS40" s="16"/>
      <c r="AT40" s="16"/>
      <c r="AU40" s="16"/>
      <c r="BA40" s="13"/>
      <c r="BG40" s="16"/>
      <c r="BH40" s="16"/>
      <c r="BI40" s="16"/>
      <c r="BJ40" s="16"/>
      <c r="BP40" s="13"/>
      <c r="BV40" s="16"/>
      <c r="BW40" s="16"/>
      <c r="BX40" s="16"/>
      <c r="BY40" s="16"/>
    </row>
    <row r="41" spans="2:77">
      <c r="B41" s="12">
        <f>IF($A$2='Utánpótlás I'!$P41,'Utánpótlás I'!$Q41,0)</f>
        <v>0</v>
      </c>
      <c r="C41" s="62">
        <f t="shared" si="17"/>
        <v>0</v>
      </c>
      <c r="D41" s="12">
        <f t="shared" si="0"/>
        <v>0</v>
      </c>
      <c r="F41" s="12">
        <f>IF($E$2='Utánpótlás I'!$P41,'Utánpótlás I'!$Q41,0)</f>
        <v>0</v>
      </c>
      <c r="G41" s="62">
        <f t="shared" si="1"/>
        <v>0</v>
      </c>
      <c r="H41" s="12">
        <f t="shared" si="2"/>
        <v>0</v>
      </c>
      <c r="J41" s="12">
        <f>IF($I$2='Utánpótlás I'!$P41,'Utánpótlás I'!$Q41,0)</f>
        <v>0</v>
      </c>
      <c r="K41" s="62">
        <f t="shared" si="3"/>
        <v>0</v>
      </c>
      <c r="L41" s="12">
        <f t="shared" si="4"/>
        <v>0</v>
      </c>
      <c r="N41" s="12">
        <f>IF($M$2='Utánpótlás I'!$P41,'Utánpótlás I'!$Q41,0)</f>
        <v>0</v>
      </c>
      <c r="O41" s="62">
        <f t="shared" si="5"/>
        <v>0</v>
      </c>
      <c r="P41" s="12">
        <f t="shared" si="6"/>
        <v>0</v>
      </c>
      <c r="R41" s="12">
        <f>IF($Q$2='Utánpótlás I'!$P41,'Utánpótlás I'!$Q41,0)</f>
        <v>0</v>
      </c>
      <c r="S41" s="62">
        <f t="shared" si="7"/>
        <v>0</v>
      </c>
      <c r="T41" s="12">
        <f t="shared" si="8"/>
        <v>0</v>
      </c>
      <c r="W41" s="12">
        <f>IF($V$2='Utánpótlás I'!$P41,'Utánpótlás I'!$Q41,0)</f>
        <v>0</v>
      </c>
      <c r="X41" s="62">
        <f t="shared" si="9"/>
        <v>0</v>
      </c>
      <c r="Y41" s="12">
        <f t="shared" si="10"/>
        <v>0</v>
      </c>
      <c r="Z41" s="13"/>
      <c r="AB41" s="12">
        <f>IF($AA$2='Utánpótlás I'!$P41,'Utánpótlás I'!$Q41,0)</f>
        <v>0</v>
      </c>
      <c r="AC41" s="62">
        <f t="shared" si="11"/>
        <v>0</v>
      </c>
      <c r="AD41" s="12">
        <f t="shared" si="12"/>
        <v>0</v>
      </c>
      <c r="AE41" s="13"/>
      <c r="AG41" s="12">
        <f>IF($AF$2='Utánpótlás I'!$P41,'Utánpótlás I'!$Q41,0)</f>
        <v>0</v>
      </c>
      <c r="AH41" s="62">
        <f t="shared" si="13"/>
        <v>0</v>
      </c>
      <c r="AI41" s="12">
        <f t="shared" si="14"/>
        <v>0</v>
      </c>
      <c r="AL41" s="12">
        <f>IF($AK$2='Utánpótlás I'!$P41,'Utánpótlás I'!$Q41,0)</f>
        <v>0</v>
      </c>
      <c r="AM41" s="62">
        <f t="shared" si="15"/>
        <v>0</v>
      </c>
      <c r="AN41" s="12">
        <f t="shared" si="16"/>
        <v>0</v>
      </c>
      <c r="AR41" s="16"/>
      <c r="AS41" s="16"/>
      <c r="AT41" s="16"/>
      <c r="AU41" s="16"/>
      <c r="BA41" s="13"/>
      <c r="BG41" s="16"/>
      <c r="BH41" s="16"/>
      <c r="BI41" s="16"/>
      <c r="BJ41" s="16"/>
      <c r="BP41" s="13"/>
      <c r="BV41" s="16"/>
      <c r="BW41" s="16"/>
      <c r="BX41" s="16"/>
      <c r="BY41" s="16"/>
    </row>
    <row r="42" spans="2:77">
      <c r="B42" s="12">
        <f>IF($A$2='Utánpótlás I'!$P42,'Utánpótlás I'!$Q42,0)</f>
        <v>0</v>
      </c>
      <c r="C42" s="62">
        <f t="shared" si="17"/>
        <v>0</v>
      </c>
      <c r="D42" s="12">
        <f t="shared" si="0"/>
        <v>0</v>
      </c>
      <c r="F42" s="12">
        <f>IF($E$2='Utánpótlás I'!$P42,'Utánpótlás I'!$Q42,0)</f>
        <v>0</v>
      </c>
      <c r="G42" s="62">
        <f t="shared" si="1"/>
        <v>0</v>
      </c>
      <c r="H42" s="12">
        <f t="shared" si="2"/>
        <v>0</v>
      </c>
      <c r="J42" s="12">
        <f>IF($I$2='Utánpótlás I'!$P42,'Utánpótlás I'!$Q42,0)</f>
        <v>0</v>
      </c>
      <c r="K42" s="62">
        <f t="shared" si="3"/>
        <v>0</v>
      </c>
      <c r="L42" s="12">
        <f t="shared" si="4"/>
        <v>0</v>
      </c>
      <c r="N42" s="12">
        <f>IF($M$2='Utánpótlás I'!$P42,'Utánpótlás I'!$Q42,0)</f>
        <v>0</v>
      </c>
      <c r="O42" s="62">
        <f t="shared" si="5"/>
        <v>0</v>
      </c>
      <c r="P42" s="12">
        <f t="shared" si="6"/>
        <v>0</v>
      </c>
      <c r="R42" s="12">
        <f>IF($Q$2='Utánpótlás I'!$P42,'Utánpótlás I'!$Q42,0)</f>
        <v>0</v>
      </c>
      <c r="S42" s="62">
        <f t="shared" si="7"/>
        <v>0</v>
      </c>
      <c r="T42" s="12">
        <f t="shared" si="8"/>
        <v>0</v>
      </c>
      <c r="W42" s="12">
        <f>IF($V$2='Utánpótlás I'!$P42,'Utánpótlás I'!$Q42,0)</f>
        <v>0</v>
      </c>
      <c r="X42" s="62">
        <f t="shared" si="9"/>
        <v>0</v>
      </c>
      <c r="Y42" s="12">
        <f t="shared" si="10"/>
        <v>0</v>
      </c>
      <c r="Z42" s="13"/>
      <c r="AB42" s="12">
        <f>IF($AA$2='Utánpótlás I'!$P42,'Utánpótlás I'!$Q42,0)</f>
        <v>0</v>
      </c>
      <c r="AC42" s="62">
        <f t="shared" si="11"/>
        <v>0</v>
      </c>
      <c r="AD42" s="12">
        <f t="shared" si="12"/>
        <v>0</v>
      </c>
      <c r="AE42" s="13"/>
      <c r="AG42" s="12">
        <f>IF($AF$2='Utánpótlás I'!$P42,'Utánpótlás I'!$Q42,0)</f>
        <v>0</v>
      </c>
      <c r="AH42" s="62">
        <f t="shared" si="13"/>
        <v>0</v>
      </c>
      <c r="AI42" s="12">
        <f t="shared" si="14"/>
        <v>0</v>
      </c>
      <c r="AL42" s="12">
        <f>IF($AK$2='Utánpótlás I'!$P42,'Utánpótlás I'!$Q42,0)</f>
        <v>0</v>
      </c>
      <c r="AM42" s="62">
        <f t="shared" si="15"/>
        <v>0</v>
      </c>
      <c r="AN42" s="12">
        <f t="shared" si="16"/>
        <v>0</v>
      </c>
      <c r="AR42" s="16"/>
      <c r="AS42" s="16"/>
      <c r="AT42" s="16"/>
      <c r="AU42" s="16"/>
      <c r="BA42" s="13"/>
      <c r="BG42" s="16"/>
      <c r="BH42" s="16"/>
      <c r="BI42" s="16"/>
      <c r="BJ42" s="16"/>
      <c r="BP42" s="13"/>
      <c r="BV42" s="16"/>
      <c r="BW42" s="16"/>
      <c r="BX42" s="16"/>
      <c r="BY42" s="16"/>
    </row>
    <row r="43" spans="2:77">
      <c r="B43" s="12">
        <f>IF($A$2='Utánpótlás I'!$P43,'Utánpótlás I'!$Q43,0)</f>
        <v>0</v>
      </c>
      <c r="C43" s="62">
        <f t="shared" si="17"/>
        <v>0</v>
      </c>
      <c r="D43" s="12">
        <f t="shared" si="0"/>
        <v>0</v>
      </c>
      <c r="F43" s="12">
        <f>IF($E$2='Utánpótlás I'!$P43,'Utánpótlás I'!$Q43,0)</f>
        <v>0</v>
      </c>
      <c r="G43" s="62">
        <f t="shared" si="1"/>
        <v>0</v>
      </c>
      <c r="H43" s="12">
        <f t="shared" si="2"/>
        <v>0</v>
      </c>
      <c r="J43" s="12">
        <f>IF($I$2='Utánpótlás I'!$P43,'Utánpótlás I'!$Q43,0)</f>
        <v>0</v>
      </c>
      <c r="K43" s="62">
        <f t="shared" si="3"/>
        <v>0</v>
      </c>
      <c r="L43" s="12">
        <f t="shared" si="4"/>
        <v>0</v>
      </c>
      <c r="N43" s="12">
        <f>IF($M$2='Utánpótlás I'!$P43,'Utánpótlás I'!$Q43,0)</f>
        <v>0</v>
      </c>
      <c r="O43" s="62">
        <f t="shared" si="5"/>
        <v>0</v>
      </c>
      <c r="P43" s="12">
        <f t="shared" si="6"/>
        <v>0</v>
      </c>
      <c r="R43" s="12">
        <f>IF($Q$2='Utánpótlás I'!$P43,'Utánpótlás I'!$Q43,0)</f>
        <v>0</v>
      </c>
      <c r="S43" s="62">
        <f t="shared" si="7"/>
        <v>0</v>
      </c>
      <c r="T43" s="12">
        <f t="shared" si="8"/>
        <v>0</v>
      </c>
      <c r="W43" s="12">
        <f>IF($V$2='Utánpótlás I'!$P43,'Utánpótlás I'!$Q43,0)</f>
        <v>0</v>
      </c>
      <c r="X43" s="62">
        <f t="shared" si="9"/>
        <v>0</v>
      </c>
      <c r="Y43" s="12">
        <f t="shared" si="10"/>
        <v>0</v>
      </c>
      <c r="Z43" s="13"/>
      <c r="AB43" s="12">
        <f>IF($AA$2='Utánpótlás I'!$P43,'Utánpótlás I'!$Q43,0)</f>
        <v>0</v>
      </c>
      <c r="AC43" s="62">
        <f t="shared" si="11"/>
        <v>0</v>
      </c>
      <c r="AD43" s="12">
        <f t="shared" si="12"/>
        <v>0</v>
      </c>
      <c r="AE43" s="13"/>
      <c r="AG43" s="12">
        <f>IF($AF$2='Utánpótlás I'!$P43,'Utánpótlás I'!$Q43,0)</f>
        <v>0</v>
      </c>
      <c r="AH43" s="62">
        <f t="shared" si="13"/>
        <v>0</v>
      </c>
      <c r="AI43" s="12">
        <f t="shared" si="14"/>
        <v>0</v>
      </c>
      <c r="AL43" s="12">
        <f>IF($AK$2='Utánpótlás I'!$P43,'Utánpótlás I'!$Q43,0)</f>
        <v>0</v>
      </c>
      <c r="AM43" s="62">
        <f t="shared" si="15"/>
        <v>0</v>
      </c>
      <c r="AN43" s="12">
        <f t="shared" si="16"/>
        <v>0</v>
      </c>
      <c r="AR43" s="16"/>
      <c r="AS43" s="16"/>
      <c r="AT43" s="16"/>
      <c r="AU43" s="16"/>
      <c r="BA43" s="13"/>
      <c r="BG43" s="16"/>
      <c r="BH43" s="16"/>
      <c r="BI43" s="16"/>
      <c r="BJ43" s="16"/>
      <c r="BP43" s="13"/>
      <c r="BV43" s="16"/>
      <c r="BW43" s="16"/>
      <c r="BX43" s="16"/>
      <c r="BY43" s="16"/>
    </row>
    <row r="44" spans="2:77">
      <c r="B44" s="12">
        <f>IF($A$2='Utánpótlás I'!$P44,'Utánpótlás I'!$Q44,0)</f>
        <v>0</v>
      </c>
      <c r="C44" s="62">
        <f t="shared" si="17"/>
        <v>0</v>
      </c>
      <c r="D44" s="12">
        <f t="shared" si="0"/>
        <v>0</v>
      </c>
      <c r="F44" s="12">
        <f>IF($E$2='Utánpótlás I'!$P44,'Utánpótlás I'!$Q44,0)</f>
        <v>0</v>
      </c>
      <c r="G44" s="62">
        <f t="shared" si="1"/>
        <v>0</v>
      </c>
      <c r="H44" s="12">
        <f t="shared" si="2"/>
        <v>0</v>
      </c>
      <c r="J44" s="12">
        <f>IF($I$2='Utánpótlás I'!$P44,'Utánpótlás I'!$Q44,0)</f>
        <v>0</v>
      </c>
      <c r="K44" s="62">
        <f t="shared" si="3"/>
        <v>0</v>
      </c>
      <c r="L44" s="12">
        <f t="shared" si="4"/>
        <v>0</v>
      </c>
      <c r="N44" s="12">
        <f>IF($M$2='Utánpótlás I'!$P44,'Utánpótlás I'!$Q44,0)</f>
        <v>0</v>
      </c>
      <c r="O44" s="62">
        <f t="shared" si="5"/>
        <v>0</v>
      </c>
      <c r="P44" s="12">
        <f t="shared" si="6"/>
        <v>0</v>
      </c>
      <c r="R44" s="12">
        <f>IF($Q$2='Utánpótlás I'!$P44,'Utánpótlás I'!$Q44,0)</f>
        <v>0</v>
      </c>
      <c r="S44" s="62">
        <f t="shared" si="7"/>
        <v>0</v>
      </c>
      <c r="T44" s="12">
        <f t="shared" si="8"/>
        <v>0</v>
      </c>
      <c r="W44" s="12">
        <f>IF($V$2='Utánpótlás I'!$P44,'Utánpótlás I'!$Q44,0)</f>
        <v>0</v>
      </c>
      <c r="X44" s="62">
        <f t="shared" si="9"/>
        <v>0</v>
      </c>
      <c r="Y44" s="12">
        <f t="shared" si="10"/>
        <v>0</v>
      </c>
      <c r="Z44" s="13"/>
      <c r="AB44" s="12">
        <f>IF($AA$2='Utánpótlás I'!$P44,'Utánpótlás I'!$Q44,0)</f>
        <v>0</v>
      </c>
      <c r="AC44" s="62">
        <f t="shared" si="11"/>
        <v>0</v>
      </c>
      <c r="AD44" s="12">
        <f t="shared" si="12"/>
        <v>0</v>
      </c>
      <c r="AE44" s="13"/>
      <c r="AG44" s="12">
        <f>IF($AF$2='Utánpótlás I'!$P44,'Utánpótlás I'!$Q44,0)</f>
        <v>0</v>
      </c>
      <c r="AH44" s="62">
        <f t="shared" si="13"/>
        <v>0</v>
      </c>
      <c r="AI44" s="12">
        <f t="shared" si="14"/>
        <v>0</v>
      </c>
      <c r="AL44" s="12">
        <f>IF($AK$2='Utánpótlás I'!$P44,'Utánpótlás I'!$Q44,0)</f>
        <v>0</v>
      </c>
      <c r="AM44" s="62">
        <f t="shared" si="15"/>
        <v>0</v>
      </c>
      <c r="AN44" s="12">
        <f t="shared" si="16"/>
        <v>0</v>
      </c>
      <c r="AR44" s="16"/>
      <c r="AS44" s="16"/>
      <c r="AT44" s="16"/>
      <c r="AU44" s="16"/>
      <c r="BA44" s="13"/>
      <c r="BG44" s="16"/>
      <c r="BH44" s="16"/>
      <c r="BI44" s="16"/>
      <c r="BJ44" s="16"/>
      <c r="BP44" s="13"/>
      <c r="BV44" s="16"/>
      <c r="BW44" s="16"/>
      <c r="BX44" s="16"/>
      <c r="BY44" s="16"/>
    </row>
    <row r="45" spans="2:77">
      <c r="B45" s="12">
        <f>IF($A$2='Utánpótlás I'!$P45,'Utánpótlás I'!$Q45,0)</f>
        <v>0</v>
      </c>
      <c r="C45" s="62">
        <f t="shared" si="17"/>
        <v>0</v>
      </c>
      <c r="D45" s="12">
        <f t="shared" si="0"/>
        <v>0</v>
      </c>
      <c r="F45" s="12">
        <f>IF($E$2='Utánpótlás I'!$P45,'Utánpótlás I'!$Q45,0)</f>
        <v>0</v>
      </c>
      <c r="G45" s="62">
        <f t="shared" si="1"/>
        <v>0</v>
      </c>
      <c r="H45" s="12">
        <f t="shared" si="2"/>
        <v>0</v>
      </c>
      <c r="J45" s="12">
        <f>IF($I$2='Utánpótlás I'!$P45,'Utánpótlás I'!$Q45,0)</f>
        <v>0</v>
      </c>
      <c r="K45" s="62">
        <f t="shared" si="3"/>
        <v>0</v>
      </c>
      <c r="L45" s="12">
        <f t="shared" si="4"/>
        <v>0</v>
      </c>
      <c r="N45" s="12">
        <f>IF($M$2='Utánpótlás I'!$P45,'Utánpótlás I'!$Q45,0)</f>
        <v>0</v>
      </c>
      <c r="O45" s="62">
        <f t="shared" si="5"/>
        <v>0</v>
      </c>
      <c r="P45" s="12">
        <f t="shared" si="6"/>
        <v>0</v>
      </c>
      <c r="R45" s="12">
        <f>IF($Q$2='Utánpótlás I'!$P45,'Utánpótlás I'!$Q45,0)</f>
        <v>0</v>
      </c>
      <c r="S45" s="62">
        <f t="shared" si="7"/>
        <v>0</v>
      </c>
      <c r="T45" s="12">
        <f t="shared" si="8"/>
        <v>0</v>
      </c>
      <c r="W45" s="12">
        <f>IF($V$2='Utánpótlás I'!$P45,'Utánpótlás I'!$Q45,0)</f>
        <v>0</v>
      </c>
      <c r="X45" s="62">
        <f t="shared" si="9"/>
        <v>0</v>
      </c>
      <c r="Y45" s="12">
        <f t="shared" si="10"/>
        <v>0</v>
      </c>
      <c r="Z45" s="13"/>
      <c r="AB45" s="12">
        <f>IF($AA$2='Utánpótlás I'!$P45,'Utánpótlás I'!$Q45,0)</f>
        <v>0</v>
      </c>
      <c r="AC45" s="62">
        <f t="shared" si="11"/>
        <v>0</v>
      </c>
      <c r="AD45" s="12">
        <f t="shared" si="12"/>
        <v>0</v>
      </c>
      <c r="AE45" s="13"/>
      <c r="AG45" s="12">
        <f>IF($AF$2='Utánpótlás I'!$P45,'Utánpótlás I'!$Q45,0)</f>
        <v>0</v>
      </c>
      <c r="AH45" s="62">
        <f t="shared" si="13"/>
        <v>0</v>
      </c>
      <c r="AI45" s="12">
        <f t="shared" si="14"/>
        <v>0</v>
      </c>
      <c r="AL45" s="12">
        <f>IF($AK$2='Utánpótlás I'!$P45,'Utánpótlás I'!$Q45,0)</f>
        <v>0</v>
      </c>
      <c r="AM45" s="62">
        <f t="shared" si="15"/>
        <v>0</v>
      </c>
      <c r="AN45" s="12">
        <f t="shared" si="16"/>
        <v>0</v>
      </c>
      <c r="AR45" s="16"/>
      <c r="AS45" s="16"/>
      <c r="AT45" s="16"/>
      <c r="AU45" s="16"/>
      <c r="BA45" s="13"/>
      <c r="BG45" s="16"/>
      <c r="BH45" s="16"/>
      <c r="BI45" s="16"/>
      <c r="BJ45" s="16"/>
      <c r="BP45" s="13"/>
      <c r="BV45" s="16"/>
      <c r="BW45" s="16"/>
      <c r="BX45" s="16"/>
      <c r="BY45" s="16"/>
    </row>
    <row r="46" spans="2:77">
      <c r="B46" s="12">
        <f>IF($A$2='Utánpótlás I'!$P46,'Utánpótlás I'!$Q46,0)</f>
        <v>0</v>
      </c>
      <c r="C46" s="62">
        <f t="shared" si="17"/>
        <v>0</v>
      </c>
      <c r="D46" s="12">
        <f t="shared" si="0"/>
        <v>0</v>
      </c>
      <c r="F46" s="12">
        <f>IF($E$2='Utánpótlás I'!$P46,'Utánpótlás I'!$Q46,0)</f>
        <v>0</v>
      </c>
      <c r="G46" s="62">
        <f t="shared" si="1"/>
        <v>0</v>
      </c>
      <c r="H46" s="12">
        <f t="shared" si="2"/>
        <v>0</v>
      </c>
      <c r="J46" s="12">
        <f>IF($I$2='Utánpótlás I'!$P46,'Utánpótlás I'!$Q46,0)</f>
        <v>0</v>
      </c>
      <c r="K46" s="62">
        <f t="shared" si="3"/>
        <v>0</v>
      </c>
      <c r="L46" s="12">
        <f t="shared" si="4"/>
        <v>0</v>
      </c>
      <c r="N46" s="12">
        <f>IF($M$2='Utánpótlás I'!$P46,'Utánpótlás I'!$Q46,0)</f>
        <v>0</v>
      </c>
      <c r="O46" s="62">
        <f t="shared" si="5"/>
        <v>0</v>
      </c>
      <c r="P46" s="12">
        <f t="shared" si="6"/>
        <v>0</v>
      </c>
      <c r="R46" s="12">
        <f>IF($Q$2='Utánpótlás I'!$P46,'Utánpótlás I'!$Q46,0)</f>
        <v>0</v>
      </c>
      <c r="S46" s="62">
        <f t="shared" si="7"/>
        <v>0</v>
      </c>
      <c r="T46" s="12">
        <f t="shared" si="8"/>
        <v>0</v>
      </c>
      <c r="W46" s="12">
        <f>IF($V$2='Utánpótlás I'!$P46,'Utánpótlás I'!$Q46,0)</f>
        <v>0</v>
      </c>
      <c r="X46" s="62">
        <f t="shared" si="9"/>
        <v>0</v>
      </c>
      <c r="Y46" s="12">
        <f t="shared" si="10"/>
        <v>0</v>
      </c>
      <c r="Z46" s="13"/>
      <c r="AB46" s="12">
        <f>IF($AA$2='Utánpótlás I'!$P46,'Utánpótlás I'!$Q46,0)</f>
        <v>0</v>
      </c>
      <c r="AC46" s="62">
        <f t="shared" si="11"/>
        <v>0</v>
      </c>
      <c r="AD46" s="12">
        <f t="shared" si="12"/>
        <v>0</v>
      </c>
      <c r="AE46" s="13"/>
      <c r="AG46" s="12">
        <f>IF($AF$2='Utánpótlás I'!$P46,'Utánpótlás I'!$Q46,0)</f>
        <v>0</v>
      </c>
      <c r="AH46" s="62">
        <f t="shared" si="13"/>
        <v>0</v>
      </c>
      <c r="AI46" s="12">
        <f t="shared" si="14"/>
        <v>0</v>
      </c>
      <c r="AL46" s="12">
        <f>IF($AK$2='Utánpótlás I'!$P46,'Utánpótlás I'!$Q46,0)</f>
        <v>0</v>
      </c>
      <c r="AM46" s="62">
        <f t="shared" si="15"/>
        <v>0</v>
      </c>
      <c r="AN46" s="12">
        <f t="shared" si="16"/>
        <v>0</v>
      </c>
      <c r="AR46" s="16"/>
      <c r="AS46" s="16"/>
      <c r="AT46" s="16"/>
      <c r="AU46" s="16"/>
      <c r="BA46" s="13"/>
      <c r="BG46" s="16"/>
      <c r="BH46" s="16"/>
      <c r="BI46" s="16"/>
      <c r="BJ46" s="16"/>
      <c r="BP46" s="13"/>
      <c r="BV46" s="16"/>
      <c r="BW46" s="16"/>
      <c r="BX46" s="16"/>
      <c r="BY46" s="16"/>
    </row>
    <row r="47" spans="2:77">
      <c r="B47" s="12">
        <f>IF($A$2='Utánpótlás I'!$P47,'Utánpótlás I'!$Q47,0)</f>
        <v>0</v>
      </c>
      <c r="C47" s="62">
        <f t="shared" si="17"/>
        <v>0</v>
      </c>
      <c r="D47" s="12">
        <f t="shared" si="0"/>
        <v>0</v>
      </c>
      <c r="F47" s="12">
        <f>IF($E$2='Utánpótlás I'!$P47,'Utánpótlás I'!$Q47,0)</f>
        <v>0</v>
      </c>
      <c r="G47" s="62">
        <f t="shared" si="1"/>
        <v>0</v>
      </c>
      <c r="H47" s="12">
        <f t="shared" si="2"/>
        <v>0</v>
      </c>
      <c r="J47" s="12">
        <f>IF($I$2='Utánpótlás I'!$P47,'Utánpótlás I'!$Q47,0)</f>
        <v>0</v>
      </c>
      <c r="K47" s="62">
        <f t="shared" si="3"/>
        <v>0</v>
      </c>
      <c r="L47" s="12">
        <f t="shared" si="4"/>
        <v>0</v>
      </c>
      <c r="N47" s="12">
        <f>IF($M$2='Utánpótlás I'!$P47,'Utánpótlás I'!$Q47,0)</f>
        <v>0</v>
      </c>
      <c r="O47" s="62">
        <f t="shared" si="5"/>
        <v>0</v>
      </c>
      <c r="P47" s="12">
        <f t="shared" si="6"/>
        <v>0</v>
      </c>
      <c r="R47" s="12">
        <f>IF($Q$2='Utánpótlás I'!$P47,'Utánpótlás I'!$Q47,0)</f>
        <v>0</v>
      </c>
      <c r="S47" s="62">
        <f t="shared" si="7"/>
        <v>0</v>
      </c>
      <c r="T47" s="12">
        <f t="shared" si="8"/>
        <v>0</v>
      </c>
      <c r="W47" s="12">
        <f>IF($V$2='Utánpótlás I'!$P47,'Utánpótlás I'!$Q47,0)</f>
        <v>0</v>
      </c>
      <c r="X47" s="62">
        <f t="shared" si="9"/>
        <v>0</v>
      </c>
      <c r="Y47" s="12">
        <f t="shared" si="10"/>
        <v>0</v>
      </c>
      <c r="Z47" s="13"/>
      <c r="AB47" s="12">
        <f>IF($AA$2='Utánpótlás I'!$P47,'Utánpótlás I'!$Q47,0)</f>
        <v>0</v>
      </c>
      <c r="AC47" s="62">
        <f t="shared" si="11"/>
        <v>0</v>
      </c>
      <c r="AD47" s="12">
        <f t="shared" si="12"/>
        <v>0</v>
      </c>
      <c r="AE47" s="13"/>
      <c r="AG47" s="12">
        <f>IF($AF$2='Utánpótlás I'!$P47,'Utánpótlás I'!$Q47,0)</f>
        <v>0</v>
      </c>
      <c r="AH47" s="62">
        <f t="shared" si="13"/>
        <v>0</v>
      </c>
      <c r="AI47" s="12">
        <f t="shared" si="14"/>
        <v>0</v>
      </c>
      <c r="AL47" s="12">
        <f>IF($AK$2='Utánpótlás I'!$P47,'Utánpótlás I'!$Q47,0)</f>
        <v>0</v>
      </c>
      <c r="AM47" s="62">
        <f t="shared" si="15"/>
        <v>0</v>
      </c>
      <c r="AN47" s="12">
        <f t="shared" si="16"/>
        <v>0</v>
      </c>
      <c r="AR47" s="16"/>
      <c r="AS47" s="16"/>
      <c r="AT47" s="16"/>
      <c r="AU47" s="16"/>
      <c r="BA47" s="13"/>
      <c r="BG47" s="16"/>
      <c r="BH47" s="16"/>
      <c r="BI47" s="16"/>
      <c r="BJ47" s="16"/>
      <c r="BP47" s="13"/>
      <c r="BV47" s="16"/>
      <c r="BW47" s="16"/>
      <c r="BX47" s="16"/>
      <c r="BY47" s="16"/>
    </row>
    <row r="48" spans="2:77">
      <c r="B48" s="12">
        <f>IF($A$2='Utánpótlás I'!$P48,'Utánpótlás I'!$Q48,0)</f>
        <v>0</v>
      </c>
      <c r="C48" s="62">
        <f t="shared" si="17"/>
        <v>0</v>
      </c>
      <c r="D48" s="12">
        <f t="shared" si="0"/>
        <v>0</v>
      </c>
      <c r="F48" s="12">
        <f>IF($E$2='Utánpótlás I'!$P48,'Utánpótlás I'!$Q48,0)</f>
        <v>0</v>
      </c>
      <c r="G48" s="62">
        <f t="shared" si="1"/>
        <v>0</v>
      </c>
      <c r="H48" s="12">
        <f t="shared" si="2"/>
        <v>0</v>
      </c>
      <c r="J48" s="12">
        <f>IF($I$2='Utánpótlás I'!$P48,'Utánpótlás I'!$Q48,0)</f>
        <v>0</v>
      </c>
      <c r="K48" s="62">
        <f t="shared" si="3"/>
        <v>0</v>
      </c>
      <c r="L48" s="12">
        <f t="shared" si="4"/>
        <v>0</v>
      </c>
      <c r="N48" s="12">
        <f>IF($M$2='Utánpótlás I'!$P48,'Utánpótlás I'!$Q48,0)</f>
        <v>0</v>
      </c>
      <c r="O48" s="62">
        <f t="shared" si="5"/>
        <v>0</v>
      </c>
      <c r="P48" s="12">
        <f t="shared" si="6"/>
        <v>0</v>
      </c>
      <c r="R48" s="12">
        <f>IF($Q$2='Utánpótlás I'!$P48,'Utánpótlás I'!$Q48,0)</f>
        <v>0</v>
      </c>
      <c r="S48" s="62">
        <f t="shared" si="7"/>
        <v>0</v>
      </c>
      <c r="T48" s="12">
        <f t="shared" si="8"/>
        <v>0</v>
      </c>
      <c r="W48" s="12">
        <f>IF($V$2='Utánpótlás I'!$P48,'Utánpótlás I'!$Q48,0)</f>
        <v>0</v>
      </c>
      <c r="X48" s="62">
        <f t="shared" si="9"/>
        <v>0</v>
      </c>
      <c r="Y48" s="12">
        <f t="shared" si="10"/>
        <v>0</v>
      </c>
      <c r="Z48" s="13"/>
      <c r="AB48" s="12">
        <f>IF($AA$2='Utánpótlás I'!$P48,'Utánpótlás I'!$Q48,0)</f>
        <v>0</v>
      </c>
      <c r="AC48" s="62">
        <f t="shared" si="11"/>
        <v>0</v>
      </c>
      <c r="AD48" s="12">
        <f t="shared" si="12"/>
        <v>0</v>
      </c>
      <c r="AE48" s="13"/>
      <c r="AG48" s="12">
        <f>IF($AF$2='Utánpótlás I'!$P48,'Utánpótlás I'!$Q48,0)</f>
        <v>0</v>
      </c>
      <c r="AH48" s="62">
        <f t="shared" si="13"/>
        <v>0</v>
      </c>
      <c r="AI48" s="12">
        <f t="shared" si="14"/>
        <v>0</v>
      </c>
      <c r="AL48" s="12">
        <f>IF($AK$2='Utánpótlás I'!$P48,'Utánpótlás I'!$Q48,0)</f>
        <v>0</v>
      </c>
      <c r="AM48" s="62">
        <f t="shared" si="15"/>
        <v>0</v>
      </c>
      <c r="AN48" s="12">
        <f t="shared" si="16"/>
        <v>0</v>
      </c>
      <c r="AR48" s="16"/>
      <c r="AS48" s="16"/>
      <c r="AT48" s="16"/>
      <c r="AU48" s="16"/>
      <c r="BA48" s="13"/>
      <c r="BG48" s="16"/>
      <c r="BH48" s="16"/>
      <c r="BI48" s="16"/>
      <c r="BJ48" s="16"/>
      <c r="BP48" s="13"/>
      <c r="BV48" s="16"/>
      <c r="BW48" s="16"/>
      <c r="BX48" s="16"/>
      <c r="BY48" s="16"/>
    </row>
    <row r="49" spans="2:77">
      <c r="B49" s="12">
        <f>IF($A$2='Utánpótlás I'!$P49,'Utánpótlás I'!$Q49,0)</f>
        <v>0</v>
      </c>
      <c r="C49" s="62">
        <f t="shared" si="17"/>
        <v>0</v>
      </c>
      <c r="D49" s="12">
        <f t="shared" si="0"/>
        <v>0</v>
      </c>
      <c r="F49" s="12">
        <f>IF($E$2='Utánpótlás I'!$P49,'Utánpótlás I'!$Q49,0)</f>
        <v>0</v>
      </c>
      <c r="G49" s="62">
        <f t="shared" si="1"/>
        <v>0</v>
      </c>
      <c r="H49" s="12">
        <f t="shared" si="2"/>
        <v>0</v>
      </c>
      <c r="J49" s="12">
        <f>IF($I$2='Utánpótlás I'!$P49,'Utánpótlás I'!$Q49,0)</f>
        <v>0</v>
      </c>
      <c r="K49" s="62">
        <f t="shared" si="3"/>
        <v>0</v>
      </c>
      <c r="L49" s="12">
        <f t="shared" si="4"/>
        <v>0</v>
      </c>
      <c r="N49" s="12">
        <f>IF($M$2='Utánpótlás I'!$P49,'Utánpótlás I'!$Q49,0)</f>
        <v>0</v>
      </c>
      <c r="O49" s="62">
        <f t="shared" si="5"/>
        <v>0</v>
      </c>
      <c r="P49" s="12">
        <f t="shared" si="6"/>
        <v>0</v>
      </c>
      <c r="R49" s="12">
        <f>IF($Q$2='Utánpótlás I'!$P49,'Utánpótlás I'!$Q49,0)</f>
        <v>0</v>
      </c>
      <c r="S49" s="62">
        <f t="shared" si="7"/>
        <v>0</v>
      </c>
      <c r="T49" s="12">
        <f t="shared" si="8"/>
        <v>0</v>
      </c>
      <c r="W49" s="12">
        <f>IF($V$2='Utánpótlás I'!$P49,'Utánpótlás I'!$Q49,0)</f>
        <v>0</v>
      </c>
      <c r="X49" s="62">
        <f t="shared" si="9"/>
        <v>0</v>
      </c>
      <c r="Y49" s="12">
        <f t="shared" si="10"/>
        <v>0</v>
      </c>
      <c r="Z49" s="13"/>
      <c r="AB49" s="12">
        <f>IF($AA$2='Utánpótlás I'!$P49,'Utánpótlás I'!$Q49,0)</f>
        <v>0</v>
      </c>
      <c r="AC49" s="62">
        <f t="shared" si="11"/>
        <v>0</v>
      </c>
      <c r="AD49" s="12">
        <f t="shared" si="12"/>
        <v>0</v>
      </c>
      <c r="AE49" s="13"/>
      <c r="AG49" s="12">
        <f>IF($AF$2='Utánpótlás I'!$P49,'Utánpótlás I'!$Q49,0)</f>
        <v>0</v>
      </c>
      <c r="AH49" s="62">
        <f t="shared" si="13"/>
        <v>0</v>
      </c>
      <c r="AI49" s="12">
        <f t="shared" si="14"/>
        <v>0</v>
      </c>
      <c r="AL49" s="12">
        <f>IF($AK$2='Utánpótlás I'!$P49,'Utánpótlás I'!$Q49,0)</f>
        <v>0</v>
      </c>
      <c r="AM49" s="62">
        <f t="shared" si="15"/>
        <v>0</v>
      </c>
      <c r="AN49" s="12">
        <f t="shared" si="16"/>
        <v>0</v>
      </c>
      <c r="AR49" s="16"/>
      <c r="AS49" s="16"/>
      <c r="AT49" s="16"/>
      <c r="AU49" s="16"/>
      <c r="BA49" s="13"/>
      <c r="BG49" s="16"/>
      <c r="BH49" s="16"/>
      <c r="BI49" s="16"/>
      <c r="BJ49" s="16"/>
      <c r="BP49" s="13"/>
      <c r="BV49" s="16"/>
      <c r="BW49" s="16"/>
      <c r="BX49" s="16"/>
      <c r="BY49" s="16"/>
    </row>
    <row r="50" spans="2:77">
      <c r="B50" s="12">
        <f>IF($A$2='Utánpótlás I'!$P50,'Utánpótlás I'!$Q50,0)</f>
        <v>0</v>
      </c>
      <c r="C50" s="62">
        <f t="shared" si="17"/>
        <v>0</v>
      </c>
      <c r="D50" s="12">
        <f t="shared" si="0"/>
        <v>0</v>
      </c>
      <c r="F50" s="12">
        <f>IF($E$2='Utánpótlás I'!$P50,'Utánpótlás I'!$Q50,0)</f>
        <v>0</v>
      </c>
      <c r="G50" s="62">
        <f t="shared" si="1"/>
        <v>0</v>
      </c>
      <c r="H50" s="12">
        <f t="shared" si="2"/>
        <v>0</v>
      </c>
      <c r="J50" s="12">
        <f>IF($I$2='Utánpótlás I'!$P50,'Utánpótlás I'!$Q50,0)</f>
        <v>0</v>
      </c>
      <c r="K50" s="62">
        <f t="shared" si="3"/>
        <v>0</v>
      </c>
      <c r="L50" s="12">
        <f t="shared" si="4"/>
        <v>0</v>
      </c>
      <c r="N50" s="12">
        <f>IF($M$2='Utánpótlás I'!$P50,'Utánpótlás I'!$Q50,0)</f>
        <v>0</v>
      </c>
      <c r="O50" s="62">
        <f t="shared" si="5"/>
        <v>0</v>
      </c>
      <c r="P50" s="12">
        <f t="shared" si="6"/>
        <v>0</v>
      </c>
      <c r="R50" s="12">
        <f>IF($Q$2='Utánpótlás I'!$P50,'Utánpótlás I'!$Q50,0)</f>
        <v>0</v>
      </c>
      <c r="S50" s="62">
        <f t="shared" si="7"/>
        <v>0</v>
      </c>
      <c r="T50" s="12">
        <f t="shared" si="8"/>
        <v>0</v>
      </c>
      <c r="W50" s="12">
        <f>IF($V$2='Utánpótlás I'!$P50,'Utánpótlás I'!$Q50,0)</f>
        <v>0</v>
      </c>
      <c r="X50" s="62">
        <f t="shared" si="9"/>
        <v>0</v>
      </c>
      <c r="Y50" s="12">
        <f t="shared" si="10"/>
        <v>0</v>
      </c>
      <c r="Z50" s="13"/>
      <c r="AB50" s="12">
        <f>IF($AA$2='Utánpótlás I'!$P50,'Utánpótlás I'!$Q50,0)</f>
        <v>0</v>
      </c>
      <c r="AC50" s="62">
        <f t="shared" si="11"/>
        <v>0</v>
      </c>
      <c r="AD50" s="12">
        <f t="shared" si="12"/>
        <v>0</v>
      </c>
      <c r="AE50" s="13"/>
      <c r="AG50" s="12">
        <f>IF($AF$2='Utánpótlás I'!$P50,'Utánpótlás I'!$Q50,0)</f>
        <v>0</v>
      </c>
      <c r="AH50" s="62">
        <f t="shared" si="13"/>
        <v>0</v>
      </c>
      <c r="AI50" s="12">
        <f t="shared" si="14"/>
        <v>0</v>
      </c>
      <c r="AL50" s="12">
        <f>IF($AK$2='Utánpótlás I'!$P50,'Utánpótlás I'!$Q50,0)</f>
        <v>0</v>
      </c>
      <c r="AM50" s="62">
        <f t="shared" si="15"/>
        <v>0</v>
      </c>
      <c r="AN50" s="12">
        <f t="shared" si="16"/>
        <v>0</v>
      </c>
      <c r="AR50" s="16"/>
      <c r="AS50" s="16"/>
      <c r="AT50" s="16"/>
      <c r="AU50" s="16"/>
      <c r="BA50" s="13"/>
      <c r="BG50" s="16"/>
      <c r="BH50" s="16"/>
      <c r="BI50" s="16"/>
      <c r="BJ50" s="16"/>
      <c r="BP50" s="13"/>
      <c r="BV50" s="16"/>
      <c r="BW50" s="16"/>
      <c r="BX50" s="16"/>
      <c r="BY50" s="16"/>
    </row>
    <row r="51" spans="2:77">
      <c r="B51" s="12">
        <f>IF($A$2='Utánpótlás I'!$P51,'Utánpótlás I'!$Q51,0)</f>
        <v>0</v>
      </c>
      <c r="C51" s="62">
        <f t="shared" si="17"/>
        <v>0</v>
      </c>
      <c r="D51" s="12">
        <f t="shared" si="0"/>
        <v>0</v>
      </c>
      <c r="F51" s="12">
        <f>IF($E$2='Utánpótlás I'!$P51,'Utánpótlás I'!$Q51,0)</f>
        <v>0</v>
      </c>
      <c r="G51" s="62">
        <f t="shared" si="1"/>
        <v>0</v>
      </c>
      <c r="H51" s="12">
        <f t="shared" si="2"/>
        <v>0</v>
      </c>
      <c r="J51" s="12">
        <f>IF($I$2='Utánpótlás I'!$P51,'Utánpótlás I'!$Q51,0)</f>
        <v>0</v>
      </c>
      <c r="K51" s="62">
        <f t="shared" si="3"/>
        <v>0</v>
      </c>
      <c r="L51" s="12">
        <f t="shared" si="4"/>
        <v>0</v>
      </c>
      <c r="N51" s="12">
        <f>IF($M$2='Utánpótlás I'!$P51,'Utánpótlás I'!$Q51,0)</f>
        <v>0</v>
      </c>
      <c r="O51" s="62">
        <f t="shared" si="5"/>
        <v>0</v>
      </c>
      <c r="P51" s="12">
        <f t="shared" si="6"/>
        <v>0</v>
      </c>
      <c r="R51" s="12">
        <f>IF($Q$2='Utánpótlás I'!$P51,'Utánpótlás I'!$Q51,0)</f>
        <v>0</v>
      </c>
      <c r="S51" s="62">
        <f t="shared" si="7"/>
        <v>0</v>
      </c>
      <c r="T51" s="12">
        <f t="shared" si="8"/>
        <v>0</v>
      </c>
      <c r="W51" s="12">
        <f>IF($V$2='Utánpótlás I'!$P51,'Utánpótlás I'!$Q51,0)</f>
        <v>0</v>
      </c>
      <c r="X51" s="62">
        <f t="shared" si="9"/>
        <v>0</v>
      </c>
      <c r="Y51" s="12">
        <f t="shared" si="10"/>
        <v>0</v>
      </c>
      <c r="Z51" s="13"/>
      <c r="AB51" s="12">
        <f>IF($AA$2='Utánpótlás I'!$P51,'Utánpótlás I'!$Q51,0)</f>
        <v>0</v>
      </c>
      <c r="AC51" s="62">
        <f t="shared" si="11"/>
        <v>0</v>
      </c>
      <c r="AD51" s="12">
        <f t="shared" si="12"/>
        <v>0</v>
      </c>
      <c r="AE51" s="13"/>
      <c r="AG51" s="12">
        <f>IF($AF$2='Utánpótlás I'!$P51,'Utánpótlás I'!$Q51,0)</f>
        <v>0</v>
      </c>
      <c r="AH51" s="62">
        <f t="shared" si="13"/>
        <v>0</v>
      </c>
      <c r="AI51" s="12">
        <f t="shared" si="14"/>
        <v>0</v>
      </c>
      <c r="AL51" s="12">
        <f>IF($AK$2='Utánpótlás I'!$P51,'Utánpótlás I'!$Q51,0)</f>
        <v>0</v>
      </c>
      <c r="AM51" s="62">
        <f t="shared" si="15"/>
        <v>0</v>
      </c>
      <c r="AN51" s="12">
        <f t="shared" si="16"/>
        <v>0</v>
      </c>
      <c r="AR51" s="16"/>
      <c r="AS51" s="16"/>
      <c r="AT51" s="16"/>
      <c r="AU51" s="16"/>
      <c r="BA51" s="13"/>
      <c r="BG51" s="16"/>
      <c r="BH51" s="16"/>
      <c r="BI51" s="16"/>
      <c r="BJ51" s="16"/>
      <c r="BP51" s="13"/>
      <c r="BV51" s="16"/>
      <c r="BW51" s="16"/>
      <c r="BX51" s="16"/>
      <c r="BY51" s="16"/>
    </row>
    <row r="52" spans="2:77">
      <c r="B52" s="12">
        <f>IF($A$2='Utánpótlás I'!$P52,'Utánpótlás I'!$Q52,0)</f>
        <v>0</v>
      </c>
      <c r="C52" s="62">
        <f t="shared" si="17"/>
        <v>0</v>
      </c>
      <c r="D52" s="12">
        <f t="shared" si="0"/>
        <v>0</v>
      </c>
      <c r="F52" s="12">
        <f>IF($E$2='Utánpótlás I'!$P52,'Utánpótlás I'!$Q52,0)</f>
        <v>0</v>
      </c>
      <c r="G52" s="62">
        <f t="shared" si="1"/>
        <v>0</v>
      </c>
      <c r="H52" s="12">
        <f t="shared" si="2"/>
        <v>0</v>
      </c>
      <c r="J52" s="12">
        <f>IF($I$2='Utánpótlás I'!$P52,'Utánpótlás I'!$Q52,0)</f>
        <v>0</v>
      </c>
      <c r="K52" s="62">
        <f t="shared" si="3"/>
        <v>0</v>
      </c>
      <c r="L52" s="12">
        <f t="shared" si="4"/>
        <v>0</v>
      </c>
      <c r="N52" s="12">
        <f>IF($M$2='Utánpótlás I'!$P52,'Utánpótlás I'!$Q52,0)</f>
        <v>0</v>
      </c>
      <c r="O52" s="62">
        <f t="shared" si="5"/>
        <v>0</v>
      </c>
      <c r="P52" s="12">
        <f t="shared" si="6"/>
        <v>0</v>
      </c>
      <c r="R52" s="12">
        <f>IF($Q$2='Utánpótlás I'!$P52,'Utánpótlás I'!$Q52,0)</f>
        <v>0</v>
      </c>
      <c r="S52" s="62">
        <f t="shared" si="7"/>
        <v>0</v>
      </c>
      <c r="T52" s="12">
        <f t="shared" si="8"/>
        <v>0</v>
      </c>
      <c r="W52" s="12">
        <f>IF($V$2='Utánpótlás I'!$P52,'Utánpótlás I'!$Q52,0)</f>
        <v>0</v>
      </c>
      <c r="X52" s="62">
        <f t="shared" si="9"/>
        <v>0</v>
      </c>
      <c r="Y52" s="12">
        <f t="shared" si="10"/>
        <v>0</v>
      </c>
      <c r="Z52" s="13"/>
      <c r="AB52" s="12">
        <f>IF($AA$2='Utánpótlás I'!$P52,'Utánpótlás I'!$Q52,0)</f>
        <v>0</v>
      </c>
      <c r="AC52" s="62">
        <f t="shared" si="11"/>
        <v>0</v>
      </c>
      <c r="AD52" s="12">
        <f t="shared" si="12"/>
        <v>0</v>
      </c>
      <c r="AE52" s="13"/>
      <c r="AG52" s="12">
        <f>IF($AF$2='Utánpótlás I'!$P52,'Utánpótlás I'!$Q52,0)</f>
        <v>0</v>
      </c>
      <c r="AH52" s="62">
        <f t="shared" si="13"/>
        <v>0</v>
      </c>
      <c r="AI52" s="12">
        <f t="shared" si="14"/>
        <v>0</v>
      </c>
      <c r="AL52" s="12">
        <f>IF($AK$2='Utánpótlás I'!$P52,'Utánpótlás I'!$Q52,0)</f>
        <v>0</v>
      </c>
      <c r="AM52" s="62">
        <f t="shared" si="15"/>
        <v>0</v>
      </c>
      <c r="AN52" s="12">
        <f t="shared" si="16"/>
        <v>0</v>
      </c>
      <c r="AR52" s="16"/>
      <c r="AS52" s="16"/>
      <c r="AT52" s="16"/>
      <c r="AU52" s="16"/>
      <c r="BA52" s="13"/>
      <c r="BG52" s="16"/>
      <c r="BH52" s="16"/>
      <c r="BI52" s="16"/>
      <c r="BJ52" s="16"/>
      <c r="BP52" s="13"/>
      <c r="BV52" s="16"/>
      <c r="BW52" s="16"/>
      <c r="BX52" s="16"/>
      <c r="BY52" s="16"/>
    </row>
    <row r="53" spans="2:77">
      <c r="B53" s="12">
        <f>IF($A$2='Utánpótlás I'!$P53,'Utánpótlás I'!$Q53,0)</f>
        <v>0</v>
      </c>
      <c r="C53" s="62">
        <f t="shared" si="17"/>
        <v>0</v>
      </c>
      <c r="D53" s="12">
        <f t="shared" si="0"/>
        <v>0</v>
      </c>
      <c r="F53" s="12">
        <f>IF($E$2='Utánpótlás I'!$P53,'Utánpótlás I'!$Q53,0)</f>
        <v>0</v>
      </c>
      <c r="G53" s="62">
        <f t="shared" si="1"/>
        <v>0</v>
      </c>
      <c r="H53" s="12">
        <f t="shared" si="2"/>
        <v>0</v>
      </c>
      <c r="J53" s="12">
        <f>IF($I$2='Utánpótlás I'!$P53,'Utánpótlás I'!$Q53,0)</f>
        <v>0</v>
      </c>
      <c r="K53" s="62">
        <f t="shared" si="3"/>
        <v>0</v>
      </c>
      <c r="L53" s="12">
        <f t="shared" si="4"/>
        <v>0</v>
      </c>
      <c r="N53" s="12">
        <f>IF($M$2='Utánpótlás I'!$P53,'Utánpótlás I'!$Q53,0)</f>
        <v>0</v>
      </c>
      <c r="O53" s="62">
        <f t="shared" si="5"/>
        <v>0</v>
      </c>
      <c r="P53" s="12">
        <f t="shared" si="6"/>
        <v>0</v>
      </c>
      <c r="R53" s="12">
        <f>IF($Q$2='Utánpótlás I'!$P53,'Utánpótlás I'!$Q53,0)</f>
        <v>0</v>
      </c>
      <c r="S53" s="62">
        <f t="shared" si="7"/>
        <v>0</v>
      </c>
      <c r="T53" s="12">
        <f t="shared" si="8"/>
        <v>0</v>
      </c>
      <c r="W53" s="12">
        <f>IF($V$2='Utánpótlás I'!$P53,'Utánpótlás I'!$Q53,0)</f>
        <v>0</v>
      </c>
      <c r="X53" s="62">
        <f t="shared" si="9"/>
        <v>0</v>
      </c>
      <c r="Y53" s="12">
        <f t="shared" si="10"/>
        <v>0</v>
      </c>
      <c r="Z53" s="13"/>
      <c r="AB53" s="12">
        <f>IF($AA$2='Utánpótlás I'!$P53,'Utánpótlás I'!$Q53,0)</f>
        <v>0</v>
      </c>
      <c r="AC53" s="62">
        <f t="shared" si="11"/>
        <v>0</v>
      </c>
      <c r="AD53" s="12">
        <f t="shared" si="12"/>
        <v>0</v>
      </c>
      <c r="AE53" s="13"/>
      <c r="AG53" s="12">
        <f>IF($AF$2='Utánpótlás I'!$P53,'Utánpótlás I'!$Q53,0)</f>
        <v>0</v>
      </c>
      <c r="AH53" s="62">
        <f t="shared" si="13"/>
        <v>0</v>
      </c>
      <c r="AI53" s="12">
        <f t="shared" si="14"/>
        <v>0</v>
      </c>
      <c r="AL53" s="12">
        <f>IF($AK$2='Utánpótlás I'!$P53,'Utánpótlás I'!$Q53,0)</f>
        <v>0</v>
      </c>
      <c r="AM53" s="62">
        <f t="shared" si="15"/>
        <v>0</v>
      </c>
      <c r="AN53" s="12">
        <f t="shared" si="16"/>
        <v>0</v>
      </c>
      <c r="AR53" s="16"/>
      <c r="AS53" s="16"/>
      <c r="AT53" s="16"/>
      <c r="AU53" s="16"/>
      <c r="BA53" s="13"/>
      <c r="BG53" s="16"/>
      <c r="BH53" s="16"/>
      <c r="BI53" s="16"/>
      <c r="BJ53" s="16"/>
      <c r="BP53" s="13"/>
      <c r="BV53" s="16"/>
      <c r="BW53" s="16"/>
      <c r="BX53" s="16"/>
      <c r="BY53" s="16"/>
    </row>
    <row r="54" spans="2:77">
      <c r="B54" s="12">
        <f>IF($A$2='Utánpótlás I'!$P54,'Utánpótlás I'!$Q54,0)</f>
        <v>0</v>
      </c>
      <c r="C54" s="62">
        <f t="shared" si="17"/>
        <v>0</v>
      </c>
      <c r="D54" s="12">
        <f t="shared" si="0"/>
        <v>0</v>
      </c>
      <c r="F54" s="12">
        <f>IF($E$2='Utánpótlás I'!$P54,'Utánpótlás I'!$Q54,0)</f>
        <v>0</v>
      </c>
      <c r="G54" s="62">
        <f t="shared" si="1"/>
        <v>0</v>
      </c>
      <c r="H54" s="12">
        <f t="shared" si="2"/>
        <v>0</v>
      </c>
      <c r="J54" s="12">
        <f>IF($I$2='Utánpótlás I'!$P54,'Utánpótlás I'!$Q54,0)</f>
        <v>0</v>
      </c>
      <c r="K54" s="62">
        <f t="shared" si="3"/>
        <v>0</v>
      </c>
      <c r="L54" s="12">
        <f t="shared" si="4"/>
        <v>0</v>
      </c>
      <c r="N54" s="12">
        <f>IF($M$2='Utánpótlás I'!$P54,'Utánpótlás I'!$Q54,0)</f>
        <v>0</v>
      </c>
      <c r="O54" s="62">
        <f t="shared" si="5"/>
        <v>0</v>
      </c>
      <c r="P54" s="12">
        <f t="shared" si="6"/>
        <v>0</v>
      </c>
      <c r="R54" s="12">
        <f>IF($Q$2='Utánpótlás I'!$P54,'Utánpótlás I'!$Q54,0)</f>
        <v>0</v>
      </c>
      <c r="S54" s="62">
        <f t="shared" si="7"/>
        <v>0</v>
      </c>
      <c r="T54" s="12">
        <f t="shared" si="8"/>
        <v>0</v>
      </c>
      <c r="W54" s="12">
        <f>IF($V$2='Utánpótlás I'!$P54,'Utánpótlás I'!$Q54,0)</f>
        <v>0</v>
      </c>
      <c r="X54" s="62">
        <f t="shared" si="9"/>
        <v>0</v>
      </c>
      <c r="Y54" s="12">
        <f t="shared" si="10"/>
        <v>0</v>
      </c>
      <c r="Z54" s="13"/>
      <c r="AB54" s="12">
        <f>IF($AA$2='Utánpótlás I'!$P54,'Utánpótlás I'!$Q54,0)</f>
        <v>0</v>
      </c>
      <c r="AC54" s="62">
        <f t="shared" si="11"/>
        <v>0</v>
      </c>
      <c r="AD54" s="12">
        <f t="shared" si="12"/>
        <v>0</v>
      </c>
      <c r="AE54" s="13"/>
      <c r="AG54" s="12">
        <f>IF($AF$2='Utánpótlás I'!$P54,'Utánpótlás I'!$Q54,0)</f>
        <v>0</v>
      </c>
      <c r="AH54" s="62">
        <f t="shared" si="13"/>
        <v>0</v>
      </c>
      <c r="AI54" s="12">
        <f t="shared" si="14"/>
        <v>0</v>
      </c>
      <c r="AL54" s="12">
        <f>IF($AK$2='Utánpótlás I'!$P54,'Utánpótlás I'!$Q54,0)</f>
        <v>0</v>
      </c>
      <c r="AM54" s="62">
        <f t="shared" si="15"/>
        <v>0</v>
      </c>
      <c r="AN54" s="12">
        <f t="shared" si="16"/>
        <v>0</v>
      </c>
      <c r="AR54" s="16"/>
      <c r="AS54" s="16"/>
      <c r="AT54" s="16"/>
      <c r="AU54" s="16"/>
      <c r="BA54" s="13"/>
      <c r="BG54" s="16"/>
      <c r="BH54" s="16"/>
      <c r="BI54" s="16"/>
      <c r="BJ54" s="16"/>
      <c r="BP54" s="13"/>
      <c r="BV54" s="16"/>
      <c r="BW54" s="16"/>
      <c r="BX54" s="16"/>
      <c r="BY54" s="16"/>
    </row>
    <row r="55" spans="2:77">
      <c r="B55" s="12">
        <f>IF($A$2='Utánpótlás I'!$P55,'Utánpótlás I'!$Q55,0)</f>
        <v>0</v>
      </c>
      <c r="C55" s="62">
        <f t="shared" si="17"/>
        <v>0</v>
      </c>
      <c r="D55" s="12">
        <f t="shared" si="0"/>
        <v>0</v>
      </c>
      <c r="F55" s="12">
        <f>IF($E$2='Utánpótlás I'!$P55,'Utánpótlás I'!$Q55,0)</f>
        <v>0</v>
      </c>
      <c r="G55" s="62">
        <f t="shared" si="1"/>
        <v>0</v>
      </c>
      <c r="H55" s="12">
        <f t="shared" si="2"/>
        <v>0</v>
      </c>
      <c r="J55" s="12">
        <f>IF($I$2='Utánpótlás I'!$P55,'Utánpótlás I'!$Q55,0)</f>
        <v>0</v>
      </c>
      <c r="K55" s="62">
        <f t="shared" si="3"/>
        <v>0</v>
      </c>
      <c r="L55" s="12">
        <f t="shared" si="4"/>
        <v>0</v>
      </c>
      <c r="N55" s="12">
        <f>IF($M$2='Utánpótlás I'!$P55,'Utánpótlás I'!$Q55,0)</f>
        <v>0</v>
      </c>
      <c r="O55" s="62">
        <f t="shared" si="5"/>
        <v>0</v>
      </c>
      <c r="P55" s="12">
        <f t="shared" si="6"/>
        <v>0</v>
      </c>
      <c r="R55" s="12">
        <f>IF($Q$2='Utánpótlás I'!$P55,'Utánpótlás I'!$Q55,0)</f>
        <v>0</v>
      </c>
      <c r="S55" s="62">
        <f t="shared" si="7"/>
        <v>0</v>
      </c>
      <c r="T55" s="12">
        <f t="shared" si="8"/>
        <v>0</v>
      </c>
      <c r="W55" s="12">
        <f>IF($V$2='Utánpótlás I'!$P55,'Utánpótlás I'!$Q55,0)</f>
        <v>0</v>
      </c>
      <c r="X55" s="62">
        <f t="shared" si="9"/>
        <v>0</v>
      </c>
      <c r="Y55" s="12">
        <f t="shared" si="10"/>
        <v>0</v>
      </c>
      <c r="Z55" s="13"/>
      <c r="AB55" s="12">
        <f>IF($AA$2='Utánpótlás I'!$P55,'Utánpótlás I'!$Q55,0)</f>
        <v>0</v>
      </c>
      <c r="AC55" s="62">
        <f t="shared" si="11"/>
        <v>0</v>
      </c>
      <c r="AD55" s="12">
        <f t="shared" si="12"/>
        <v>0</v>
      </c>
      <c r="AE55" s="13"/>
      <c r="AG55" s="12">
        <f>IF($AF$2='Utánpótlás I'!$P55,'Utánpótlás I'!$Q55,0)</f>
        <v>0</v>
      </c>
      <c r="AH55" s="62">
        <f t="shared" si="13"/>
        <v>0</v>
      </c>
      <c r="AI55" s="12">
        <f t="shared" si="14"/>
        <v>0</v>
      </c>
      <c r="AL55" s="12">
        <f>IF($AK$2='Utánpótlás I'!$P55,'Utánpótlás I'!$Q55,0)</f>
        <v>0</v>
      </c>
      <c r="AM55" s="62">
        <f t="shared" si="15"/>
        <v>0</v>
      </c>
      <c r="AN55" s="12">
        <f t="shared" si="16"/>
        <v>0</v>
      </c>
      <c r="AR55" s="16"/>
      <c r="AS55" s="16"/>
      <c r="AT55" s="16"/>
      <c r="AU55" s="16"/>
      <c r="BA55" s="13"/>
      <c r="BG55" s="16"/>
      <c r="BH55" s="16"/>
      <c r="BI55" s="16"/>
      <c r="BJ55" s="16"/>
      <c r="BP55" s="13"/>
      <c r="BV55" s="16"/>
      <c r="BW55" s="16"/>
      <c r="BX55" s="16"/>
      <c r="BY55" s="16"/>
    </row>
    <row r="56" spans="2:77">
      <c r="B56" s="12">
        <f>IF($A$2='Utánpótlás I'!$P56,'Utánpótlás I'!$Q56,0)</f>
        <v>0</v>
      </c>
      <c r="C56" s="62">
        <f t="shared" si="17"/>
        <v>0</v>
      </c>
      <c r="D56" s="12">
        <f t="shared" si="0"/>
        <v>0</v>
      </c>
      <c r="F56" s="12">
        <f>IF($E$2='Utánpótlás I'!$P56,'Utánpótlás I'!$Q56,0)</f>
        <v>0</v>
      </c>
      <c r="G56" s="62">
        <f t="shared" si="1"/>
        <v>0</v>
      </c>
      <c r="H56" s="12">
        <f t="shared" si="2"/>
        <v>0</v>
      </c>
      <c r="J56" s="12">
        <f>IF($I$2='Utánpótlás I'!$P56,'Utánpótlás I'!$Q56,0)</f>
        <v>0</v>
      </c>
      <c r="K56" s="62">
        <f t="shared" si="3"/>
        <v>0</v>
      </c>
      <c r="L56" s="12">
        <f t="shared" si="4"/>
        <v>0</v>
      </c>
      <c r="N56" s="12">
        <f>IF($M$2='Utánpótlás I'!$P56,'Utánpótlás I'!$Q56,0)</f>
        <v>0</v>
      </c>
      <c r="O56" s="62">
        <f t="shared" si="5"/>
        <v>0</v>
      </c>
      <c r="P56" s="12">
        <f t="shared" si="6"/>
        <v>0</v>
      </c>
      <c r="R56" s="12">
        <f>IF($Q$2='Utánpótlás I'!$P56,'Utánpótlás I'!$Q56,0)</f>
        <v>0</v>
      </c>
      <c r="S56" s="62">
        <f t="shared" si="7"/>
        <v>0</v>
      </c>
      <c r="T56" s="12">
        <f t="shared" si="8"/>
        <v>0</v>
      </c>
      <c r="W56" s="12">
        <f>IF($V$2='Utánpótlás I'!$P56,'Utánpótlás I'!$Q56,0)</f>
        <v>0</v>
      </c>
      <c r="X56" s="62">
        <f t="shared" si="9"/>
        <v>0</v>
      </c>
      <c r="Y56" s="12">
        <f t="shared" si="10"/>
        <v>0</v>
      </c>
      <c r="Z56" s="13"/>
      <c r="AB56" s="12">
        <f>IF($AA$2='Utánpótlás I'!$P56,'Utánpótlás I'!$Q56,0)</f>
        <v>0</v>
      </c>
      <c r="AC56" s="62">
        <f t="shared" si="11"/>
        <v>0</v>
      </c>
      <c r="AD56" s="12">
        <f t="shared" si="12"/>
        <v>0</v>
      </c>
      <c r="AE56" s="13"/>
      <c r="AG56" s="12">
        <f>IF($AF$2='Utánpótlás I'!$P56,'Utánpótlás I'!$Q56,0)</f>
        <v>0</v>
      </c>
      <c r="AH56" s="62">
        <f t="shared" si="13"/>
        <v>0</v>
      </c>
      <c r="AI56" s="12">
        <f t="shared" si="14"/>
        <v>0</v>
      </c>
      <c r="AL56" s="12">
        <f>IF($AK$2='Utánpótlás I'!$P56,'Utánpótlás I'!$Q56,0)</f>
        <v>0</v>
      </c>
      <c r="AM56" s="62">
        <f t="shared" si="15"/>
        <v>0</v>
      </c>
      <c r="AN56" s="12">
        <f t="shared" si="16"/>
        <v>0</v>
      </c>
      <c r="AR56" s="16"/>
      <c r="AS56" s="16"/>
      <c r="AT56" s="16"/>
      <c r="AU56" s="16"/>
      <c r="BA56" s="13"/>
      <c r="BG56" s="16"/>
      <c r="BH56" s="16"/>
      <c r="BI56" s="16"/>
      <c r="BJ56" s="16"/>
      <c r="BP56" s="13"/>
      <c r="BV56" s="16"/>
      <c r="BW56" s="16"/>
      <c r="BX56" s="16"/>
      <c r="BY56" s="16"/>
    </row>
    <row r="57" spans="2:77">
      <c r="B57" s="12">
        <f>IF($A$2='Utánpótlás I'!$P57,'Utánpótlás I'!$Q57,0)</f>
        <v>0</v>
      </c>
      <c r="C57" s="62">
        <f t="shared" si="17"/>
        <v>0</v>
      </c>
      <c r="D57" s="12">
        <f t="shared" si="0"/>
        <v>0</v>
      </c>
      <c r="F57" s="12">
        <f>IF($E$2='Utánpótlás I'!$P57,'Utánpótlás I'!$Q57,0)</f>
        <v>0</v>
      </c>
      <c r="G57" s="62">
        <f t="shared" si="1"/>
        <v>0</v>
      </c>
      <c r="H57" s="12">
        <f t="shared" si="2"/>
        <v>0</v>
      </c>
      <c r="J57" s="12">
        <f>IF($I$2='Utánpótlás I'!$P57,'Utánpótlás I'!$Q57,0)</f>
        <v>0</v>
      </c>
      <c r="K57" s="62">
        <f t="shared" si="3"/>
        <v>0</v>
      </c>
      <c r="L57" s="12">
        <f t="shared" si="4"/>
        <v>0</v>
      </c>
      <c r="N57" s="12">
        <f>IF($M$2='Utánpótlás I'!$P57,'Utánpótlás I'!$Q57,0)</f>
        <v>0</v>
      </c>
      <c r="O57" s="62">
        <f t="shared" si="5"/>
        <v>0</v>
      </c>
      <c r="P57" s="12">
        <f t="shared" si="6"/>
        <v>0</v>
      </c>
      <c r="R57" s="12">
        <f>IF($Q$2='Utánpótlás I'!$P57,'Utánpótlás I'!$Q57,0)</f>
        <v>0</v>
      </c>
      <c r="S57" s="62">
        <f t="shared" si="7"/>
        <v>0</v>
      </c>
      <c r="T57" s="12">
        <f t="shared" si="8"/>
        <v>0</v>
      </c>
      <c r="W57" s="12">
        <f>IF($V$2='Utánpótlás I'!$P57,'Utánpótlás I'!$Q57,0)</f>
        <v>0</v>
      </c>
      <c r="X57" s="62">
        <f t="shared" si="9"/>
        <v>0</v>
      </c>
      <c r="Y57" s="12">
        <f t="shared" si="10"/>
        <v>0</v>
      </c>
      <c r="Z57" s="13"/>
      <c r="AB57" s="12">
        <f>IF($AA$2='Utánpótlás I'!$P57,'Utánpótlás I'!$Q57,0)</f>
        <v>0</v>
      </c>
      <c r="AC57" s="62">
        <f t="shared" si="11"/>
        <v>0</v>
      </c>
      <c r="AD57" s="12">
        <f t="shared" si="12"/>
        <v>0</v>
      </c>
      <c r="AE57" s="13"/>
      <c r="AG57" s="12">
        <f>IF($AF$2='Utánpótlás I'!$P57,'Utánpótlás I'!$Q57,0)</f>
        <v>0</v>
      </c>
      <c r="AH57" s="62">
        <f t="shared" si="13"/>
        <v>0</v>
      </c>
      <c r="AI57" s="12">
        <f t="shared" si="14"/>
        <v>0</v>
      </c>
      <c r="AL57" s="12">
        <f>IF($AK$2='Utánpótlás I'!$P57,'Utánpótlás I'!$Q57,0)</f>
        <v>0</v>
      </c>
      <c r="AM57" s="62">
        <f t="shared" si="15"/>
        <v>0</v>
      </c>
      <c r="AN57" s="12">
        <f t="shared" si="16"/>
        <v>0</v>
      </c>
      <c r="AR57" s="16"/>
      <c r="AS57" s="16"/>
      <c r="AT57" s="16"/>
      <c r="AU57" s="16"/>
      <c r="BA57" s="13"/>
      <c r="BG57" s="16"/>
      <c r="BH57" s="16"/>
      <c r="BI57" s="16"/>
      <c r="BJ57" s="16"/>
      <c r="BP57" s="13"/>
      <c r="BV57" s="16"/>
      <c r="BW57" s="16"/>
      <c r="BX57" s="16"/>
      <c r="BY57" s="16"/>
    </row>
    <row r="58" spans="2:77">
      <c r="B58" s="12">
        <f>IF($A$2='Utánpótlás I'!$P58,'Utánpótlás I'!$Q58,0)</f>
        <v>0</v>
      </c>
      <c r="C58" s="62">
        <f t="shared" si="17"/>
        <v>0</v>
      </c>
      <c r="D58" s="12">
        <f t="shared" si="0"/>
        <v>0</v>
      </c>
      <c r="F58" s="12">
        <f>IF($E$2='Utánpótlás I'!$P58,'Utánpótlás I'!$Q58,0)</f>
        <v>0</v>
      </c>
      <c r="G58" s="62">
        <f t="shared" si="1"/>
        <v>0</v>
      </c>
      <c r="H58" s="12">
        <f t="shared" si="2"/>
        <v>0</v>
      </c>
      <c r="J58" s="12">
        <f>IF($I$2='Utánpótlás I'!$P58,'Utánpótlás I'!$Q58,0)</f>
        <v>0</v>
      </c>
      <c r="K58" s="62">
        <f t="shared" si="3"/>
        <v>0</v>
      </c>
      <c r="L58" s="12">
        <f t="shared" si="4"/>
        <v>0</v>
      </c>
      <c r="N58" s="12">
        <f>IF($M$2='Utánpótlás I'!$P58,'Utánpótlás I'!$Q58,0)</f>
        <v>0</v>
      </c>
      <c r="O58" s="62">
        <f t="shared" si="5"/>
        <v>0</v>
      </c>
      <c r="P58" s="12">
        <f t="shared" si="6"/>
        <v>0</v>
      </c>
      <c r="R58" s="12">
        <f>IF($Q$2='Utánpótlás I'!$P58,'Utánpótlás I'!$Q58,0)</f>
        <v>0</v>
      </c>
      <c r="S58" s="62">
        <f t="shared" si="7"/>
        <v>0</v>
      </c>
      <c r="T58" s="12">
        <f t="shared" si="8"/>
        <v>0</v>
      </c>
      <c r="W58" s="12">
        <f>IF($V$2='Utánpótlás I'!$P58,'Utánpótlás I'!$Q58,0)</f>
        <v>0</v>
      </c>
      <c r="X58" s="62">
        <f t="shared" si="9"/>
        <v>0</v>
      </c>
      <c r="Y58" s="12">
        <f t="shared" si="10"/>
        <v>0</v>
      </c>
      <c r="Z58" s="13"/>
      <c r="AB58" s="12">
        <f>IF($AA$2='Utánpótlás I'!$P58,'Utánpótlás I'!$Q58,0)</f>
        <v>0</v>
      </c>
      <c r="AC58" s="62">
        <f t="shared" si="11"/>
        <v>0</v>
      </c>
      <c r="AD58" s="12">
        <f t="shared" si="12"/>
        <v>0</v>
      </c>
      <c r="AE58" s="13"/>
      <c r="AG58" s="12">
        <f>IF($AF$2='Utánpótlás I'!$P58,'Utánpótlás I'!$Q58,0)</f>
        <v>0</v>
      </c>
      <c r="AH58" s="62">
        <f t="shared" si="13"/>
        <v>0</v>
      </c>
      <c r="AI58" s="12">
        <f t="shared" si="14"/>
        <v>0</v>
      </c>
      <c r="AL58" s="12">
        <f>IF($AK$2='Utánpótlás I'!$P58,'Utánpótlás I'!$Q58,0)</f>
        <v>0</v>
      </c>
      <c r="AM58" s="62">
        <f t="shared" si="15"/>
        <v>0</v>
      </c>
      <c r="AN58" s="12">
        <f t="shared" si="16"/>
        <v>0</v>
      </c>
      <c r="AR58" s="16"/>
      <c r="AS58" s="16"/>
      <c r="AT58" s="16"/>
      <c r="AU58" s="16"/>
      <c r="BA58" s="13"/>
      <c r="BG58" s="16"/>
      <c r="BH58" s="16"/>
      <c r="BI58" s="16"/>
      <c r="BJ58" s="16"/>
      <c r="BP58" s="13"/>
      <c r="BV58" s="16"/>
      <c r="BW58" s="16"/>
      <c r="BX58" s="16"/>
      <c r="BY58" s="16"/>
    </row>
    <row r="59" spans="2:77">
      <c r="B59" s="12">
        <f>IF($A$2='Utánpótlás I'!$P59,'Utánpótlás I'!$Q59,0)</f>
        <v>0</v>
      </c>
      <c r="C59" s="62">
        <f t="shared" si="17"/>
        <v>0</v>
      </c>
      <c r="D59" s="12">
        <f t="shared" si="0"/>
        <v>0</v>
      </c>
      <c r="F59" s="12">
        <f>IF($E$2='Utánpótlás I'!$P59,'Utánpótlás I'!$Q59,0)</f>
        <v>0</v>
      </c>
      <c r="G59" s="62">
        <f t="shared" si="1"/>
        <v>0</v>
      </c>
      <c r="H59" s="12">
        <f t="shared" si="2"/>
        <v>0</v>
      </c>
      <c r="J59" s="12">
        <f>IF($I$2='Utánpótlás I'!$P59,'Utánpótlás I'!$Q59,0)</f>
        <v>0</v>
      </c>
      <c r="K59" s="62">
        <f t="shared" si="3"/>
        <v>0</v>
      </c>
      <c r="L59" s="12">
        <f t="shared" si="4"/>
        <v>0</v>
      </c>
      <c r="N59" s="12">
        <f>IF($M$2='Utánpótlás I'!$P59,'Utánpótlás I'!$Q59,0)</f>
        <v>0</v>
      </c>
      <c r="O59" s="62">
        <f t="shared" si="5"/>
        <v>0</v>
      </c>
      <c r="P59" s="12">
        <f t="shared" si="6"/>
        <v>0</v>
      </c>
      <c r="R59" s="12">
        <f>IF($Q$2='Utánpótlás I'!$P59,'Utánpótlás I'!$Q59,0)</f>
        <v>0</v>
      </c>
      <c r="S59" s="62">
        <f t="shared" si="7"/>
        <v>0</v>
      </c>
      <c r="T59" s="12">
        <f t="shared" si="8"/>
        <v>0</v>
      </c>
      <c r="W59" s="12">
        <f>IF($V$2='Utánpótlás I'!$P59,'Utánpótlás I'!$Q59,0)</f>
        <v>0</v>
      </c>
      <c r="X59" s="62">
        <f t="shared" si="9"/>
        <v>0</v>
      </c>
      <c r="Y59" s="12">
        <f t="shared" si="10"/>
        <v>0</v>
      </c>
      <c r="Z59" s="13"/>
      <c r="AB59" s="12">
        <f>IF($AA$2='Utánpótlás I'!$P59,'Utánpótlás I'!$Q59,0)</f>
        <v>0</v>
      </c>
      <c r="AC59" s="62">
        <f t="shared" si="11"/>
        <v>0</v>
      </c>
      <c r="AD59" s="12">
        <f t="shared" si="12"/>
        <v>0</v>
      </c>
      <c r="AE59" s="13"/>
      <c r="AG59" s="12">
        <f>IF($AF$2='Utánpótlás I'!$P59,'Utánpótlás I'!$Q59,0)</f>
        <v>0</v>
      </c>
      <c r="AH59" s="62">
        <f t="shared" si="13"/>
        <v>0</v>
      </c>
      <c r="AI59" s="12">
        <f t="shared" si="14"/>
        <v>0</v>
      </c>
      <c r="AL59" s="12">
        <f>IF($AK$2='Utánpótlás I'!$P59,'Utánpótlás I'!$Q59,0)</f>
        <v>0</v>
      </c>
      <c r="AM59" s="62">
        <f t="shared" si="15"/>
        <v>0</v>
      </c>
      <c r="AN59" s="12">
        <f t="shared" si="16"/>
        <v>0</v>
      </c>
      <c r="AR59" s="16"/>
      <c r="AS59" s="16"/>
      <c r="AT59" s="16"/>
      <c r="AU59" s="16"/>
      <c r="BA59" s="13"/>
      <c r="BG59" s="16"/>
      <c r="BH59" s="16"/>
      <c r="BI59" s="16"/>
      <c r="BJ59" s="16"/>
      <c r="BP59" s="13"/>
      <c r="BV59" s="16"/>
      <c r="BW59" s="16"/>
      <c r="BX59" s="16"/>
      <c r="BY59" s="16"/>
    </row>
    <row r="60" spans="2:77">
      <c r="B60" s="12">
        <f>IF($A$2='Utánpótlás I'!$P60,'Utánpótlás I'!$Q60,0)</f>
        <v>0</v>
      </c>
      <c r="C60" s="62">
        <f t="shared" si="17"/>
        <v>0</v>
      </c>
      <c r="D60" s="12">
        <f t="shared" si="0"/>
        <v>0</v>
      </c>
      <c r="F60" s="12">
        <f>IF($E$2='Utánpótlás I'!$P60,'Utánpótlás I'!$Q60,0)</f>
        <v>0</v>
      </c>
      <c r="G60" s="62">
        <f t="shared" si="1"/>
        <v>0</v>
      </c>
      <c r="H60" s="12">
        <f t="shared" si="2"/>
        <v>0</v>
      </c>
      <c r="J60" s="12">
        <f>IF($I$2='Utánpótlás I'!$P60,'Utánpótlás I'!$Q60,0)</f>
        <v>0</v>
      </c>
      <c r="K60" s="62">
        <f t="shared" si="3"/>
        <v>0</v>
      </c>
      <c r="L60" s="12">
        <f t="shared" si="4"/>
        <v>0</v>
      </c>
      <c r="N60" s="12">
        <f>IF($M$2='Utánpótlás I'!$P60,'Utánpótlás I'!$Q60,0)</f>
        <v>0</v>
      </c>
      <c r="O60" s="62">
        <f t="shared" si="5"/>
        <v>0</v>
      </c>
      <c r="P60" s="12">
        <f t="shared" si="6"/>
        <v>0</v>
      </c>
      <c r="R60" s="12">
        <f>IF($Q$2='Utánpótlás I'!$P60,'Utánpótlás I'!$Q60,0)</f>
        <v>0</v>
      </c>
      <c r="S60" s="62">
        <f t="shared" si="7"/>
        <v>0</v>
      </c>
      <c r="T60" s="12">
        <f t="shared" si="8"/>
        <v>0</v>
      </c>
      <c r="W60" s="12">
        <f>IF($V$2='Utánpótlás I'!$P60,'Utánpótlás I'!$Q60,0)</f>
        <v>0</v>
      </c>
      <c r="X60" s="62">
        <f t="shared" si="9"/>
        <v>0</v>
      </c>
      <c r="Y60" s="12">
        <f t="shared" si="10"/>
        <v>0</v>
      </c>
      <c r="Z60" s="13"/>
      <c r="AB60" s="12">
        <f>IF($AA$2='Utánpótlás I'!$P60,'Utánpótlás I'!$Q60,0)</f>
        <v>0</v>
      </c>
      <c r="AC60" s="62">
        <f t="shared" si="11"/>
        <v>0</v>
      </c>
      <c r="AD60" s="12">
        <f t="shared" si="12"/>
        <v>0</v>
      </c>
      <c r="AE60" s="13"/>
      <c r="AG60" s="12">
        <f>IF($AF$2='Utánpótlás I'!$P60,'Utánpótlás I'!$Q60,0)</f>
        <v>0</v>
      </c>
      <c r="AH60" s="62">
        <f t="shared" si="13"/>
        <v>0</v>
      </c>
      <c r="AI60" s="12">
        <f t="shared" si="14"/>
        <v>0</v>
      </c>
      <c r="AL60" s="12">
        <f>IF($AK$2='Utánpótlás I'!$P60,'Utánpótlás I'!$Q60,0)</f>
        <v>0</v>
      </c>
      <c r="AM60" s="62">
        <f t="shared" si="15"/>
        <v>0</v>
      </c>
      <c r="AN60" s="12">
        <f t="shared" si="16"/>
        <v>0</v>
      </c>
      <c r="AR60" s="16"/>
      <c r="AS60" s="16"/>
      <c r="AT60" s="16"/>
      <c r="AU60" s="16"/>
      <c r="BA60" s="13"/>
      <c r="BG60" s="16"/>
      <c r="BH60" s="16"/>
      <c r="BI60" s="16"/>
      <c r="BJ60" s="16"/>
      <c r="BP60" s="13"/>
      <c r="BV60" s="16"/>
      <c r="BW60" s="16"/>
      <c r="BX60" s="16"/>
      <c r="BY60" s="16"/>
    </row>
    <row r="61" spans="2:77">
      <c r="B61" s="12">
        <f>IF($A$2='Utánpótlás I'!$P61,'Utánpótlás I'!$Q61,0)</f>
        <v>0</v>
      </c>
      <c r="C61" s="62">
        <f t="shared" si="17"/>
        <v>0</v>
      </c>
      <c r="D61" s="12">
        <f t="shared" si="0"/>
        <v>0</v>
      </c>
      <c r="F61" s="12">
        <f>IF($E$2='Utánpótlás I'!$P61,'Utánpótlás I'!$Q61,0)</f>
        <v>0</v>
      </c>
      <c r="G61" s="62">
        <f t="shared" si="1"/>
        <v>0</v>
      </c>
      <c r="H61" s="12">
        <f t="shared" si="2"/>
        <v>0</v>
      </c>
      <c r="J61" s="12">
        <f>IF($I$2='Utánpótlás I'!$P61,'Utánpótlás I'!$Q61,0)</f>
        <v>0</v>
      </c>
      <c r="K61" s="62">
        <f t="shared" si="3"/>
        <v>0</v>
      </c>
      <c r="L61" s="12">
        <f t="shared" si="4"/>
        <v>0</v>
      </c>
      <c r="N61" s="12">
        <f>IF($M$2='Utánpótlás I'!$P61,'Utánpótlás I'!$Q61,0)</f>
        <v>0</v>
      </c>
      <c r="O61" s="62">
        <f t="shared" si="5"/>
        <v>0</v>
      </c>
      <c r="P61" s="12">
        <f t="shared" si="6"/>
        <v>0</v>
      </c>
      <c r="R61" s="12">
        <f>IF($Q$2='Utánpótlás I'!$P61,'Utánpótlás I'!$Q61,0)</f>
        <v>0</v>
      </c>
      <c r="S61" s="62">
        <f t="shared" si="7"/>
        <v>0</v>
      </c>
      <c r="T61" s="12">
        <f t="shared" si="8"/>
        <v>0</v>
      </c>
      <c r="W61" s="12">
        <f>IF($V$2='Utánpótlás I'!$P61,'Utánpótlás I'!$Q61,0)</f>
        <v>0</v>
      </c>
      <c r="X61" s="62">
        <f t="shared" si="9"/>
        <v>0</v>
      </c>
      <c r="Y61" s="12">
        <f t="shared" si="10"/>
        <v>0</v>
      </c>
      <c r="Z61" s="13"/>
      <c r="AB61" s="12">
        <f>IF($AA$2='Utánpótlás I'!$P61,'Utánpótlás I'!$Q61,0)</f>
        <v>0</v>
      </c>
      <c r="AC61" s="62">
        <f t="shared" si="11"/>
        <v>0</v>
      </c>
      <c r="AD61" s="12">
        <f t="shared" si="12"/>
        <v>0</v>
      </c>
      <c r="AE61" s="13"/>
      <c r="AG61" s="12">
        <f>IF($AF$2='Utánpótlás I'!$P61,'Utánpótlás I'!$Q61,0)</f>
        <v>0</v>
      </c>
      <c r="AH61" s="62">
        <f t="shared" si="13"/>
        <v>0</v>
      </c>
      <c r="AI61" s="12">
        <f t="shared" si="14"/>
        <v>0</v>
      </c>
      <c r="AL61" s="12">
        <f>IF($AK$2='Utánpótlás I'!$P61,'Utánpótlás I'!$Q61,0)</f>
        <v>0</v>
      </c>
      <c r="AM61" s="62">
        <f t="shared" si="15"/>
        <v>0</v>
      </c>
      <c r="AN61" s="12">
        <f t="shared" si="16"/>
        <v>0</v>
      </c>
      <c r="AR61" s="16"/>
      <c r="AS61" s="16"/>
      <c r="AT61" s="16"/>
      <c r="AU61" s="16"/>
      <c r="BA61" s="13"/>
      <c r="BG61" s="16"/>
      <c r="BH61" s="16"/>
      <c r="BI61" s="16"/>
      <c r="BJ61" s="16"/>
      <c r="BP61" s="13"/>
      <c r="BV61" s="16"/>
      <c r="BW61" s="16"/>
      <c r="BX61" s="16"/>
      <c r="BY61" s="16"/>
    </row>
    <row r="62" spans="2:77">
      <c r="B62" s="12">
        <f>IF($A$2='Utánpótlás I'!$P62,'Utánpótlás I'!$Q62,0)</f>
        <v>0</v>
      </c>
      <c r="C62" s="62">
        <f t="shared" si="17"/>
        <v>0</v>
      </c>
      <c r="D62" s="12">
        <f t="shared" si="0"/>
        <v>0</v>
      </c>
      <c r="F62" s="12">
        <f>IF($E$2='Utánpótlás I'!$P62,'Utánpótlás I'!$Q62,0)</f>
        <v>0</v>
      </c>
      <c r="G62" s="62">
        <f t="shared" si="1"/>
        <v>0</v>
      </c>
      <c r="H62" s="12">
        <f t="shared" si="2"/>
        <v>0</v>
      </c>
      <c r="J62" s="12">
        <f>IF($I$2='Utánpótlás I'!$P62,'Utánpótlás I'!$Q62,0)</f>
        <v>0</v>
      </c>
      <c r="K62" s="62">
        <f t="shared" si="3"/>
        <v>0</v>
      </c>
      <c r="L62" s="12">
        <f t="shared" si="4"/>
        <v>0</v>
      </c>
      <c r="N62" s="12">
        <f>IF($M$2='Utánpótlás I'!$P62,'Utánpótlás I'!$Q62,0)</f>
        <v>0</v>
      </c>
      <c r="O62" s="62">
        <f t="shared" si="5"/>
        <v>0</v>
      </c>
      <c r="P62" s="12">
        <f t="shared" si="6"/>
        <v>0</v>
      </c>
      <c r="R62" s="12">
        <f>IF($Q$2='Utánpótlás I'!$P62,'Utánpótlás I'!$Q62,0)</f>
        <v>0</v>
      </c>
      <c r="S62" s="62">
        <f t="shared" si="7"/>
        <v>0</v>
      </c>
      <c r="T62" s="12">
        <f t="shared" si="8"/>
        <v>0</v>
      </c>
      <c r="W62" s="12">
        <f>IF($V$2='Utánpótlás I'!$P62,'Utánpótlás I'!$Q62,0)</f>
        <v>0</v>
      </c>
      <c r="X62" s="62">
        <f t="shared" si="9"/>
        <v>0</v>
      </c>
      <c r="Y62" s="12">
        <f t="shared" si="10"/>
        <v>0</v>
      </c>
      <c r="Z62" s="13"/>
      <c r="AB62" s="12">
        <f>IF($AA$2='Utánpótlás I'!$P62,'Utánpótlás I'!$Q62,0)</f>
        <v>0</v>
      </c>
      <c r="AC62" s="62">
        <f t="shared" si="11"/>
        <v>0</v>
      </c>
      <c r="AD62" s="12">
        <f t="shared" si="12"/>
        <v>0</v>
      </c>
      <c r="AE62" s="13"/>
      <c r="AG62" s="12">
        <f>IF($AF$2='Utánpótlás I'!$P62,'Utánpótlás I'!$Q62,0)</f>
        <v>0</v>
      </c>
      <c r="AH62" s="62">
        <f t="shared" si="13"/>
        <v>0</v>
      </c>
      <c r="AI62" s="12">
        <f t="shared" si="14"/>
        <v>0</v>
      </c>
      <c r="AL62" s="12">
        <f>IF($AK$2='Utánpótlás I'!$P62,'Utánpótlás I'!$Q62,0)</f>
        <v>0</v>
      </c>
      <c r="AM62" s="62">
        <f t="shared" si="15"/>
        <v>0</v>
      </c>
      <c r="AN62" s="12">
        <f t="shared" si="16"/>
        <v>0</v>
      </c>
      <c r="AR62" s="16"/>
      <c r="AS62" s="16"/>
      <c r="AT62" s="16"/>
      <c r="AU62" s="16"/>
      <c r="BA62" s="13"/>
      <c r="BG62" s="16"/>
      <c r="BH62" s="16"/>
      <c r="BI62" s="16"/>
      <c r="BJ62" s="16"/>
      <c r="BP62" s="13"/>
      <c r="BV62" s="16"/>
      <c r="BW62" s="16"/>
      <c r="BX62" s="16"/>
      <c r="BY62" s="16"/>
    </row>
    <row r="63" spans="2:77">
      <c r="B63" s="12">
        <f>IF($A$2='Utánpótlás I'!$P63,'Utánpótlás I'!$Q63,0)</f>
        <v>0</v>
      </c>
      <c r="C63" s="62">
        <f t="shared" si="17"/>
        <v>0</v>
      </c>
      <c r="D63" s="12">
        <f t="shared" si="0"/>
        <v>0</v>
      </c>
      <c r="F63" s="12">
        <f>IF($E$2='Utánpótlás I'!$P63,'Utánpótlás I'!$Q63,0)</f>
        <v>0</v>
      </c>
      <c r="G63" s="62">
        <f t="shared" si="1"/>
        <v>0</v>
      </c>
      <c r="H63" s="12">
        <f t="shared" si="2"/>
        <v>0</v>
      </c>
      <c r="J63" s="12">
        <f>IF($I$2='Utánpótlás I'!$P63,'Utánpótlás I'!$Q63,0)</f>
        <v>0</v>
      </c>
      <c r="K63" s="62">
        <f t="shared" si="3"/>
        <v>0</v>
      </c>
      <c r="L63" s="12">
        <f t="shared" si="4"/>
        <v>0</v>
      </c>
      <c r="N63" s="12">
        <f>IF($M$2='Utánpótlás I'!$P63,'Utánpótlás I'!$Q63,0)</f>
        <v>0</v>
      </c>
      <c r="O63" s="62">
        <f t="shared" si="5"/>
        <v>0</v>
      </c>
      <c r="P63" s="12">
        <f t="shared" si="6"/>
        <v>0</v>
      </c>
      <c r="R63" s="12">
        <f>IF($Q$2='Utánpótlás I'!$P63,'Utánpótlás I'!$Q63,0)</f>
        <v>0</v>
      </c>
      <c r="S63" s="62">
        <f t="shared" si="7"/>
        <v>0</v>
      </c>
      <c r="T63" s="12">
        <f t="shared" si="8"/>
        <v>0</v>
      </c>
      <c r="W63" s="12">
        <f>IF($V$2='Utánpótlás I'!$P63,'Utánpótlás I'!$Q63,0)</f>
        <v>0</v>
      </c>
      <c r="X63" s="62">
        <f t="shared" si="9"/>
        <v>0</v>
      </c>
      <c r="Y63" s="12">
        <f t="shared" si="10"/>
        <v>0</v>
      </c>
      <c r="Z63" s="13"/>
      <c r="AB63" s="12">
        <f>IF($AA$2='Utánpótlás I'!$P63,'Utánpótlás I'!$Q63,0)</f>
        <v>0</v>
      </c>
      <c r="AC63" s="62">
        <f t="shared" si="11"/>
        <v>0</v>
      </c>
      <c r="AD63" s="12">
        <f t="shared" si="12"/>
        <v>0</v>
      </c>
      <c r="AE63" s="13"/>
      <c r="AG63" s="12">
        <f>IF($AF$2='Utánpótlás I'!$P63,'Utánpótlás I'!$Q63,0)</f>
        <v>0</v>
      </c>
      <c r="AH63" s="62">
        <f t="shared" si="13"/>
        <v>0</v>
      </c>
      <c r="AI63" s="12">
        <f t="shared" si="14"/>
        <v>0</v>
      </c>
      <c r="AL63" s="12">
        <f>IF($AK$2='Utánpótlás I'!$P63,'Utánpótlás I'!$Q63,0)</f>
        <v>0</v>
      </c>
      <c r="AM63" s="62">
        <f t="shared" si="15"/>
        <v>0</v>
      </c>
      <c r="AN63" s="12">
        <f t="shared" si="16"/>
        <v>0</v>
      </c>
      <c r="AR63" s="16"/>
      <c r="AS63" s="16"/>
      <c r="AT63" s="16"/>
      <c r="AU63" s="16"/>
      <c r="BA63" s="13"/>
      <c r="BG63" s="16"/>
      <c r="BH63" s="16"/>
      <c r="BI63" s="16"/>
      <c r="BJ63" s="16"/>
      <c r="BP63" s="13"/>
      <c r="BV63" s="16"/>
      <c r="BW63" s="16"/>
      <c r="BX63" s="16"/>
      <c r="BY63" s="16"/>
    </row>
    <row r="64" spans="2:77">
      <c r="B64" s="12">
        <f>IF($A$2='Utánpótlás I'!$P64,'Utánpótlás I'!$Q64,0)</f>
        <v>0</v>
      </c>
      <c r="C64" s="62">
        <f t="shared" si="17"/>
        <v>0</v>
      </c>
      <c r="D64" s="12">
        <f t="shared" si="0"/>
        <v>0</v>
      </c>
      <c r="F64" s="12">
        <f>IF($E$2='Utánpótlás I'!$P64,'Utánpótlás I'!$Q64,0)</f>
        <v>0</v>
      </c>
      <c r="G64" s="62">
        <f t="shared" si="1"/>
        <v>0</v>
      </c>
      <c r="H64" s="12">
        <f t="shared" si="2"/>
        <v>0</v>
      </c>
      <c r="J64" s="12">
        <f>IF($I$2='Utánpótlás I'!$P64,'Utánpótlás I'!$Q64,0)</f>
        <v>0</v>
      </c>
      <c r="K64" s="62">
        <f t="shared" si="3"/>
        <v>0</v>
      </c>
      <c r="L64" s="12">
        <f t="shared" si="4"/>
        <v>0</v>
      </c>
      <c r="N64" s="12">
        <f>IF($M$2='Utánpótlás I'!$P64,'Utánpótlás I'!$Q64,0)</f>
        <v>0</v>
      </c>
      <c r="O64" s="62">
        <f t="shared" si="5"/>
        <v>0</v>
      </c>
      <c r="P64" s="12">
        <f t="shared" si="6"/>
        <v>0</v>
      </c>
      <c r="R64" s="12">
        <f>IF($Q$2='Utánpótlás I'!$P64,'Utánpótlás I'!$Q64,0)</f>
        <v>0</v>
      </c>
      <c r="S64" s="62">
        <f t="shared" si="7"/>
        <v>0</v>
      </c>
      <c r="T64" s="12">
        <f t="shared" si="8"/>
        <v>0</v>
      </c>
      <c r="W64" s="12">
        <f>IF($V$2='Utánpótlás I'!$P64,'Utánpótlás I'!$Q64,0)</f>
        <v>0</v>
      </c>
      <c r="X64" s="62">
        <f t="shared" si="9"/>
        <v>0</v>
      </c>
      <c r="Y64" s="12">
        <f t="shared" si="10"/>
        <v>0</v>
      </c>
      <c r="Z64" s="13"/>
      <c r="AB64" s="12">
        <f>IF($AA$2='Utánpótlás I'!$P64,'Utánpótlás I'!$Q64,0)</f>
        <v>0</v>
      </c>
      <c r="AC64" s="62">
        <f t="shared" si="11"/>
        <v>0</v>
      </c>
      <c r="AD64" s="12">
        <f t="shared" si="12"/>
        <v>0</v>
      </c>
      <c r="AE64" s="13"/>
      <c r="AG64" s="12">
        <f>IF($AF$2='Utánpótlás I'!$P64,'Utánpótlás I'!$Q64,0)</f>
        <v>0</v>
      </c>
      <c r="AH64" s="62">
        <f t="shared" si="13"/>
        <v>0</v>
      </c>
      <c r="AI64" s="12">
        <f t="shared" si="14"/>
        <v>0</v>
      </c>
      <c r="AL64" s="12">
        <f>IF($AK$2='Utánpótlás I'!$P64,'Utánpótlás I'!$Q64,0)</f>
        <v>0</v>
      </c>
      <c r="AM64" s="62">
        <f t="shared" si="15"/>
        <v>0</v>
      </c>
      <c r="AN64" s="12">
        <f t="shared" si="16"/>
        <v>0</v>
      </c>
      <c r="AR64" s="16"/>
      <c r="AS64" s="16"/>
      <c r="AT64" s="16"/>
      <c r="AU64" s="16"/>
      <c r="BA64" s="13"/>
      <c r="BG64" s="16"/>
      <c r="BH64" s="16"/>
      <c r="BI64" s="16"/>
      <c r="BJ64" s="16"/>
      <c r="BP64" s="13"/>
      <c r="BV64" s="16"/>
      <c r="BW64" s="16"/>
      <c r="BX64" s="16"/>
      <c r="BY64" s="16"/>
    </row>
    <row r="65" spans="2:77">
      <c r="B65" s="12">
        <f>IF($A$2='Utánpótlás I'!$P65,'Utánpótlás I'!$Q65,0)</f>
        <v>0</v>
      </c>
      <c r="C65" s="62">
        <f t="shared" si="17"/>
        <v>0</v>
      </c>
      <c r="D65" s="12">
        <f t="shared" si="0"/>
        <v>0</v>
      </c>
      <c r="F65" s="12">
        <f>IF($E$2='Utánpótlás I'!$P65,'Utánpótlás I'!$Q65,0)</f>
        <v>0</v>
      </c>
      <c r="G65" s="62">
        <f t="shared" si="1"/>
        <v>0</v>
      </c>
      <c r="H65" s="12">
        <f t="shared" si="2"/>
        <v>0</v>
      </c>
      <c r="J65" s="12">
        <f>IF($I$2='Utánpótlás I'!$P65,'Utánpótlás I'!$Q65,0)</f>
        <v>0</v>
      </c>
      <c r="K65" s="62">
        <f t="shared" si="3"/>
        <v>0</v>
      </c>
      <c r="L65" s="12">
        <f t="shared" si="4"/>
        <v>0</v>
      </c>
      <c r="N65" s="12">
        <f>IF($M$2='Utánpótlás I'!$P65,'Utánpótlás I'!$Q65,0)</f>
        <v>0</v>
      </c>
      <c r="O65" s="62">
        <f t="shared" si="5"/>
        <v>0</v>
      </c>
      <c r="P65" s="12">
        <f t="shared" si="6"/>
        <v>0</v>
      </c>
      <c r="R65" s="12">
        <f>IF($Q$2='Utánpótlás I'!$P65,'Utánpótlás I'!$Q65,0)</f>
        <v>0</v>
      </c>
      <c r="S65" s="62">
        <f t="shared" si="7"/>
        <v>0</v>
      </c>
      <c r="T65" s="12">
        <f t="shared" si="8"/>
        <v>0</v>
      </c>
      <c r="W65" s="12">
        <f>IF($V$2='Utánpótlás I'!$P65,'Utánpótlás I'!$Q65,0)</f>
        <v>0</v>
      </c>
      <c r="X65" s="62">
        <f t="shared" si="9"/>
        <v>0</v>
      </c>
      <c r="Y65" s="12">
        <f t="shared" si="10"/>
        <v>0</v>
      </c>
      <c r="Z65" s="13"/>
      <c r="AB65" s="12">
        <f>IF($AA$2='Utánpótlás I'!$P65,'Utánpótlás I'!$Q65,0)</f>
        <v>0</v>
      </c>
      <c r="AC65" s="62">
        <f t="shared" si="11"/>
        <v>0</v>
      </c>
      <c r="AD65" s="12">
        <f t="shared" si="12"/>
        <v>0</v>
      </c>
      <c r="AE65" s="13"/>
      <c r="AG65" s="12">
        <f>IF($AF$2='Utánpótlás I'!$P65,'Utánpótlás I'!$Q65,0)</f>
        <v>0</v>
      </c>
      <c r="AH65" s="62">
        <f t="shared" si="13"/>
        <v>0</v>
      </c>
      <c r="AI65" s="12">
        <f t="shared" si="14"/>
        <v>0</v>
      </c>
      <c r="AL65" s="12">
        <f>IF($AK$2='Utánpótlás I'!$P65,'Utánpótlás I'!$Q65,0)</f>
        <v>0</v>
      </c>
      <c r="AM65" s="62">
        <f t="shared" si="15"/>
        <v>0</v>
      </c>
      <c r="AN65" s="12">
        <f t="shared" si="16"/>
        <v>0</v>
      </c>
      <c r="AR65" s="16"/>
      <c r="AS65" s="16"/>
      <c r="AT65" s="16"/>
      <c r="AU65" s="16"/>
      <c r="BA65" s="13"/>
      <c r="BG65" s="16"/>
      <c r="BH65" s="16"/>
      <c r="BI65" s="16"/>
      <c r="BJ65" s="16"/>
      <c r="BP65" s="13"/>
      <c r="BV65" s="16"/>
      <c r="BW65" s="16"/>
      <c r="BX65" s="16"/>
      <c r="BY65" s="16"/>
    </row>
    <row r="66" spans="2:77">
      <c r="B66" s="12">
        <f>IF($A$2='Utánpótlás I'!$P66,'Utánpótlás I'!$Q66,0)</f>
        <v>0</v>
      </c>
      <c r="C66" s="62">
        <f t="shared" si="17"/>
        <v>0</v>
      </c>
      <c r="D66" s="12">
        <f t="shared" ref="D66:D129" si="18">IF(B66&gt;0,1,0)</f>
        <v>0</v>
      </c>
      <c r="F66" s="12">
        <f>IF($E$2='Utánpótlás I'!$P66,'Utánpótlás I'!$Q66,0)</f>
        <v>0</v>
      </c>
      <c r="G66" s="62">
        <f t="shared" ref="G66:G129" si="19">(F66/200)^2*PI()</f>
        <v>0</v>
      </c>
      <c r="H66" s="12">
        <f t="shared" ref="H66:H129" si="20">IF(F66&gt;0,1,0)</f>
        <v>0</v>
      </c>
      <c r="J66" s="12">
        <f>IF($I$2='Utánpótlás I'!$P66,'Utánpótlás I'!$Q66,0)</f>
        <v>0</v>
      </c>
      <c r="K66" s="62">
        <f t="shared" ref="K66:K129" si="21">(J66/200)^2*PI()</f>
        <v>0</v>
      </c>
      <c r="L66" s="12">
        <f t="shared" ref="L66:L129" si="22">IF(J66&gt;0,1,0)</f>
        <v>0</v>
      </c>
      <c r="N66" s="12">
        <f>IF($M$2='Utánpótlás I'!$P66,'Utánpótlás I'!$Q66,0)</f>
        <v>0</v>
      </c>
      <c r="O66" s="62">
        <f t="shared" ref="O66:O129" si="23">(N66/200)^2*PI()</f>
        <v>0</v>
      </c>
      <c r="P66" s="12">
        <f t="shared" ref="P66:P129" si="24">IF(N66&gt;0,1,0)</f>
        <v>0</v>
      </c>
      <c r="R66" s="12">
        <f>IF($Q$2='Utánpótlás I'!$P66,'Utánpótlás I'!$Q66,0)</f>
        <v>0</v>
      </c>
      <c r="S66" s="62">
        <f t="shared" ref="S66:S129" si="25">(R66/200)^2*PI()</f>
        <v>0</v>
      </c>
      <c r="T66" s="12">
        <f t="shared" ref="T66:T129" si="26">IF(R66&gt;0,1,0)</f>
        <v>0</v>
      </c>
      <c r="W66" s="12">
        <f>IF($V$2='Utánpótlás I'!$P66,'Utánpótlás I'!$Q66,0)</f>
        <v>0</v>
      </c>
      <c r="X66" s="62">
        <f t="shared" ref="X66:X129" si="27">(W66/200)^2*PI()</f>
        <v>0</v>
      </c>
      <c r="Y66" s="12">
        <f t="shared" ref="Y66:Y129" si="28">IF(W66&gt;0,1,0)</f>
        <v>0</v>
      </c>
      <c r="Z66" s="13"/>
      <c r="AB66" s="12">
        <f>IF($AA$2='Utánpótlás I'!$P66,'Utánpótlás I'!$Q66,0)</f>
        <v>0</v>
      </c>
      <c r="AC66" s="62">
        <f t="shared" ref="AC66:AC129" si="29">(AB66/200)^2*PI()</f>
        <v>0</v>
      </c>
      <c r="AD66" s="12">
        <f t="shared" ref="AD66:AD129" si="30">IF(AB66&gt;0,1,0)</f>
        <v>0</v>
      </c>
      <c r="AE66" s="13"/>
      <c r="AG66" s="12">
        <f>IF($AF$2='Utánpótlás I'!$P66,'Utánpótlás I'!$Q66,0)</f>
        <v>0</v>
      </c>
      <c r="AH66" s="62">
        <f t="shared" ref="AH66:AH129" si="31">(AG66/200)^2*PI()</f>
        <v>0</v>
      </c>
      <c r="AI66" s="12">
        <f t="shared" ref="AI66:AI129" si="32">IF(AG66&gt;0,1,0)</f>
        <v>0</v>
      </c>
      <c r="AL66" s="12">
        <f>IF($AK$2='Utánpótlás I'!$P66,'Utánpótlás I'!$Q66,0)</f>
        <v>0</v>
      </c>
      <c r="AM66" s="62">
        <f t="shared" ref="AM66:AM129" si="33">(AL66/200)^2*PI()</f>
        <v>0</v>
      </c>
      <c r="AN66" s="12">
        <f t="shared" ref="AN66:AN129" si="34">IF(AL66&gt;0,1,0)</f>
        <v>0</v>
      </c>
      <c r="AR66" s="16"/>
      <c r="AS66" s="16"/>
      <c r="AT66" s="16"/>
      <c r="AU66" s="16"/>
      <c r="BA66" s="13"/>
      <c r="BG66" s="16"/>
      <c r="BH66" s="16"/>
      <c r="BI66" s="16"/>
      <c r="BJ66" s="16"/>
      <c r="BP66" s="13"/>
      <c r="BV66" s="16"/>
      <c r="BW66" s="16"/>
      <c r="BX66" s="16"/>
      <c r="BY66" s="16"/>
    </row>
    <row r="67" spans="2:77">
      <c r="B67" s="12">
        <f>IF($A$2='Utánpótlás I'!$P67,'Utánpótlás I'!$Q67,0)</f>
        <v>0</v>
      </c>
      <c r="C67" s="62">
        <f t="shared" ref="C67:C130" si="35">(B67/200)^2*PI()</f>
        <v>0</v>
      </c>
      <c r="D67" s="12">
        <f t="shared" si="18"/>
        <v>0</v>
      </c>
      <c r="F67" s="12">
        <f>IF($E$2='Utánpótlás I'!$P67,'Utánpótlás I'!$Q67,0)</f>
        <v>0</v>
      </c>
      <c r="G67" s="62">
        <f t="shared" si="19"/>
        <v>0</v>
      </c>
      <c r="H67" s="12">
        <f t="shared" si="20"/>
        <v>0</v>
      </c>
      <c r="J67" s="12">
        <f>IF($I$2='Utánpótlás I'!$P67,'Utánpótlás I'!$Q67,0)</f>
        <v>0</v>
      </c>
      <c r="K67" s="62">
        <f t="shared" si="21"/>
        <v>0</v>
      </c>
      <c r="L67" s="12">
        <f t="shared" si="22"/>
        <v>0</v>
      </c>
      <c r="N67" s="12">
        <f>IF($M$2='Utánpótlás I'!$P67,'Utánpótlás I'!$Q67,0)</f>
        <v>0</v>
      </c>
      <c r="O67" s="62">
        <f t="shared" si="23"/>
        <v>0</v>
      </c>
      <c r="P67" s="12">
        <f t="shared" si="24"/>
        <v>0</v>
      </c>
      <c r="R67" s="12">
        <f>IF($Q$2='Utánpótlás I'!$P67,'Utánpótlás I'!$Q67,0)</f>
        <v>0</v>
      </c>
      <c r="S67" s="62">
        <f t="shared" si="25"/>
        <v>0</v>
      </c>
      <c r="T67" s="12">
        <f t="shared" si="26"/>
        <v>0</v>
      </c>
      <c r="W67" s="12">
        <f>IF($V$2='Utánpótlás I'!$P67,'Utánpótlás I'!$Q67,0)</f>
        <v>0</v>
      </c>
      <c r="X67" s="62">
        <f t="shared" si="27"/>
        <v>0</v>
      </c>
      <c r="Y67" s="12">
        <f t="shared" si="28"/>
        <v>0</v>
      </c>
      <c r="Z67" s="13"/>
      <c r="AB67" s="12">
        <f>IF($AA$2='Utánpótlás I'!$P67,'Utánpótlás I'!$Q67,0)</f>
        <v>0</v>
      </c>
      <c r="AC67" s="62">
        <f t="shared" si="29"/>
        <v>0</v>
      </c>
      <c r="AD67" s="12">
        <f t="shared" si="30"/>
        <v>0</v>
      </c>
      <c r="AE67" s="13"/>
      <c r="AG67" s="12">
        <f>IF($AF$2='Utánpótlás I'!$P67,'Utánpótlás I'!$Q67,0)</f>
        <v>0</v>
      </c>
      <c r="AH67" s="62">
        <f t="shared" si="31"/>
        <v>0</v>
      </c>
      <c r="AI67" s="12">
        <f t="shared" si="32"/>
        <v>0</v>
      </c>
      <c r="AL67" s="12">
        <f>IF($AK$2='Utánpótlás I'!$P67,'Utánpótlás I'!$Q67,0)</f>
        <v>0</v>
      </c>
      <c r="AM67" s="62">
        <f t="shared" si="33"/>
        <v>0</v>
      </c>
      <c r="AN67" s="12">
        <f t="shared" si="34"/>
        <v>0</v>
      </c>
      <c r="AR67" s="16"/>
      <c r="AS67" s="16"/>
      <c r="AT67" s="16"/>
      <c r="AU67" s="16"/>
      <c r="BA67" s="13"/>
      <c r="BG67" s="16"/>
      <c r="BH67" s="16"/>
      <c r="BI67" s="16"/>
      <c r="BJ67" s="16"/>
      <c r="BP67" s="13"/>
      <c r="BV67" s="16"/>
      <c r="BW67" s="16"/>
      <c r="BX67" s="16"/>
      <c r="BY67" s="16"/>
    </row>
    <row r="68" spans="2:77">
      <c r="B68" s="12">
        <f>IF($A$2='Utánpótlás I'!$P68,'Utánpótlás I'!$Q68,0)</f>
        <v>0</v>
      </c>
      <c r="C68" s="62">
        <f t="shared" si="35"/>
        <v>0</v>
      </c>
      <c r="D68" s="12">
        <f t="shared" si="18"/>
        <v>0</v>
      </c>
      <c r="F68" s="12">
        <f>IF($E$2='Utánpótlás I'!$P68,'Utánpótlás I'!$Q68,0)</f>
        <v>0</v>
      </c>
      <c r="G68" s="62">
        <f t="shared" si="19"/>
        <v>0</v>
      </c>
      <c r="H68" s="12">
        <f t="shared" si="20"/>
        <v>0</v>
      </c>
      <c r="J68" s="12">
        <f>IF($I$2='Utánpótlás I'!$P68,'Utánpótlás I'!$Q68,0)</f>
        <v>0</v>
      </c>
      <c r="K68" s="62">
        <f t="shared" si="21"/>
        <v>0</v>
      </c>
      <c r="L68" s="12">
        <f t="shared" si="22"/>
        <v>0</v>
      </c>
      <c r="N68" s="12">
        <f>IF($M$2='Utánpótlás I'!$P68,'Utánpótlás I'!$Q68,0)</f>
        <v>0</v>
      </c>
      <c r="O68" s="62">
        <f t="shared" si="23"/>
        <v>0</v>
      </c>
      <c r="P68" s="12">
        <f t="shared" si="24"/>
        <v>0</v>
      </c>
      <c r="R68" s="12">
        <f>IF($Q$2='Utánpótlás I'!$P68,'Utánpótlás I'!$Q68,0)</f>
        <v>0</v>
      </c>
      <c r="S68" s="62">
        <f t="shared" si="25"/>
        <v>0</v>
      </c>
      <c r="T68" s="12">
        <f t="shared" si="26"/>
        <v>0</v>
      </c>
      <c r="W68" s="12">
        <f>IF($V$2='Utánpótlás I'!$P68,'Utánpótlás I'!$Q68,0)</f>
        <v>0</v>
      </c>
      <c r="X68" s="62">
        <f t="shared" si="27"/>
        <v>0</v>
      </c>
      <c r="Y68" s="12">
        <f t="shared" si="28"/>
        <v>0</v>
      </c>
      <c r="Z68" s="13"/>
      <c r="AB68" s="12">
        <f>IF($AA$2='Utánpótlás I'!$P68,'Utánpótlás I'!$Q68,0)</f>
        <v>0</v>
      </c>
      <c r="AC68" s="62">
        <f t="shared" si="29"/>
        <v>0</v>
      </c>
      <c r="AD68" s="12">
        <f t="shared" si="30"/>
        <v>0</v>
      </c>
      <c r="AE68" s="13"/>
      <c r="AG68" s="12">
        <f>IF($AF$2='Utánpótlás I'!$P68,'Utánpótlás I'!$Q68,0)</f>
        <v>0</v>
      </c>
      <c r="AH68" s="62">
        <f t="shared" si="31"/>
        <v>0</v>
      </c>
      <c r="AI68" s="12">
        <f t="shared" si="32"/>
        <v>0</v>
      </c>
      <c r="AL68" s="12">
        <f>IF($AK$2='Utánpótlás I'!$P68,'Utánpótlás I'!$Q68,0)</f>
        <v>0</v>
      </c>
      <c r="AM68" s="62">
        <f t="shared" si="33"/>
        <v>0</v>
      </c>
      <c r="AN68" s="12">
        <f t="shared" si="34"/>
        <v>0</v>
      </c>
      <c r="AR68" s="16"/>
      <c r="AS68" s="16"/>
      <c r="AT68" s="16"/>
      <c r="AU68" s="16"/>
      <c r="BA68" s="13"/>
      <c r="BG68" s="16"/>
      <c r="BH68" s="16"/>
      <c r="BI68" s="16"/>
      <c r="BJ68" s="16"/>
      <c r="BP68" s="13"/>
      <c r="BV68" s="16"/>
      <c r="BW68" s="16"/>
      <c r="BX68" s="16"/>
      <c r="BY68" s="16"/>
    </row>
    <row r="69" spans="2:77">
      <c r="B69" s="12">
        <f>IF($A$2='Utánpótlás I'!$P69,'Utánpótlás I'!$Q69,0)</f>
        <v>0</v>
      </c>
      <c r="C69" s="62">
        <f t="shared" si="35"/>
        <v>0</v>
      </c>
      <c r="D69" s="12">
        <f t="shared" si="18"/>
        <v>0</v>
      </c>
      <c r="F69" s="12">
        <f>IF($E$2='Utánpótlás I'!$P69,'Utánpótlás I'!$Q69,0)</f>
        <v>0</v>
      </c>
      <c r="G69" s="62">
        <f t="shared" si="19"/>
        <v>0</v>
      </c>
      <c r="H69" s="12">
        <f t="shared" si="20"/>
        <v>0</v>
      </c>
      <c r="J69" s="12">
        <f>IF($I$2='Utánpótlás I'!$P69,'Utánpótlás I'!$Q69,0)</f>
        <v>0</v>
      </c>
      <c r="K69" s="62">
        <f t="shared" si="21"/>
        <v>0</v>
      </c>
      <c r="L69" s="12">
        <f t="shared" si="22"/>
        <v>0</v>
      </c>
      <c r="N69" s="12">
        <f>IF($M$2='Utánpótlás I'!$P69,'Utánpótlás I'!$Q69,0)</f>
        <v>0</v>
      </c>
      <c r="O69" s="62">
        <f t="shared" si="23"/>
        <v>0</v>
      </c>
      <c r="P69" s="12">
        <f t="shared" si="24"/>
        <v>0</v>
      </c>
      <c r="R69" s="12">
        <f>IF($Q$2='Utánpótlás I'!$P69,'Utánpótlás I'!$Q69,0)</f>
        <v>0</v>
      </c>
      <c r="S69" s="62">
        <f t="shared" si="25"/>
        <v>0</v>
      </c>
      <c r="T69" s="12">
        <f t="shared" si="26"/>
        <v>0</v>
      </c>
      <c r="W69" s="12">
        <f>IF($V$2='Utánpótlás I'!$P69,'Utánpótlás I'!$Q69,0)</f>
        <v>0</v>
      </c>
      <c r="X69" s="62">
        <f t="shared" si="27"/>
        <v>0</v>
      </c>
      <c r="Y69" s="12">
        <f t="shared" si="28"/>
        <v>0</v>
      </c>
      <c r="Z69" s="13"/>
      <c r="AB69" s="12">
        <f>IF($AA$2='Utánpótlás I'!$P69,'Utánpótlás I'!$Q69,0)</f>
        <v>0</v>
      </c>
      <c r="AC69" s="62">
        <f t="shared" si="29"/>
        <v>0</v>
      </c>
      <c r="AD69" s="12">
        <f t="shared" si="30"/>
        <v>0</v>
      </c>
      <c r="AE69" s="13"/>
      <c r="AG69" s="12">
        <f>IF($AF$2='Utánpótlás I'!$P69,'Utánpótlás I'!$Q69,0)</f>
        <v>0</v>
      </c>
      <c r="AH69" s="62">
        <f t="shared" si="31"/>
        <v>0</v>
      </c>
      <c r="AI69" s="12">
        <f t="shared" si="32"/>
        <v>0</v>
      </c>
      <c r="AL69" s="12">
        <f>IF($AK$2='Utánpótlás I'!$P69,'Utánpótlás I'!$Q69,0)</f>
        <v>0</v>
      </c>
      <c r="AM69" s="62">
        <f t="shared" si="33"/>
        <v>0</v>
      </c>
      <c r="AN69" s="12">
        <f t="shared" si="34"/>
        <v>0</v>
      </c>
      <c r="AR69" s="16"/>
      <c r="AS69" s="16"/>
      <c r="AT69" s="16"/>
      <c r="AU69" s="16"/>
      <c r="BA69" s="13"/>
      <c r="BG69" s="16"/>
      <c r="BH69" s="16"/>
      <c r="BI69" s="16"/>
      <c r="BJ69" s="16"/>
      <c r="BP69" s="13"/>
      <c r="BV69" s="16"/>
      <c r="BW69" s="16"/>
      <c r="BX69" s="16"/>
      <c r="BY69" s="16"/>
    </row>
    <row r="70" spans="2:77">
      <c r="B70" s="12">
        <f>IF($A$2='Utánpótlás I'!$P70,'Utánpótlás I'!$Q70,0)</f>
        <v>0</v>
      </c>
      <c r="C70" s="62">
        <f t="shared" si="35"/>
        <v>0</v>
      </c>
      <c r="D70" s="12">
        <f t="shared" si="18"/>
        <v>0</v>
      </c>
      <c r="F70" s="12">
        <f>IF($E$2='Utánpótlás I'!$P70,'Utánpótlás I'!$Q70,0)</f>
        <v>0</v>
      </c>
      <c r="G70" s="62">
        <f t="shared" si="19"/>
        <v>0</v>
      </c>
      <c r="H70" s="12">
        <f t="shared" si="20"/>
        <v>0</v>
      </c>
      <c r="J70" s="12">
        <f>IF($I$2='Utánpótlás I'!$P70,'Utánpótlás I'!$Q70,0)</f>
        <v>0</v>
      </c>
      <c r="K70" s="62">
        <f t="shared" si="21"/>
        <v>0</v>
      </c>
      <c r="L70" s="12">
        <f t="shared" si="22"/>
        <v>0</v>
      </c>
      <c r="N70" s="12">
        <f>IF($M$2='Utánpótlás I'!$P70,'Utánpótlás I'!$Q70,0)</f>
        <v>0</v>
      </c>
      <c r="O70" s="62">
        <f t="shared" si="23"/>
        <v>0</v>
      </c>
      <c r="P70" s="12">
        <f t="shared" si="24"/>
        <v>0</v>
      </c>
      <c r="R70" s="12">
        <f>IF($Q$2='Utánpótlás I'!$P70,'Utánpótlás I'!$Q70,0)</f>
        <v>0</v>
      </c>
      <c r="S70" s="62">
        <f t="shared" si="25"/>
        <v>0</v>
      </c>
      <c r="T70" s="12">
        <f t="shared" si="26"/>
        <v>0</v>
      </c>
      <c r="W70" s="12">
        <f>IF($V$2='Utánpótlás I'!$P70,'Utánpótlás I'!$Q70,0)</f>
        <v>0</v>
      </c>
      <c r="X70" s="62">
        <f t="shared" si="27"/>
        <v>0</v>
      </c>
      <c r="Y70" s="12">
        <f t="shared" si="28"/>
        <v>0</v>
      </c>
      <c r="Z70" s="13"/>
      <c r="AB70" s="12">
        <f>IF($AA$2='Utánpótlás I'!$P70,'Utánpótlás I'!$Q70,0)</f>
        <v>0</v>
      </c>
      <c r="AC70" s="62">
        <f t="shared" si="29"/>
        <v>0</v>
      </c>
      <c r="AD70" s="12">
        <f t="shared" si="30"/>
        <v>0</v>
      </c>
      <c r="AE70" s="13"/>
      <c r="AG70" s="12">
        <f>IF($AF$2='Utánpótlás I'!$P70,'Utánpótlás I'!$Q70,0)</f>
        <v>0</v>
      </c>
      <c r="AH70" s="62">
        <f t="shared" si="31"/>
        <v>0</v>
      </c>
      <c r="AI70" s="12">
        <f t="shared" si="32"/>
        <v>0</v>
      </c>
      <c r="AL70" s="12">
        <f>IF($AK$2='Utánpótlás I'!$P70,'Utánpótlás I'!$Q70,0)</f>
        <v>0</v>
      </c>
      <c r="AM70" s="62">
        <f t="shared" si="33"/>
        <v>0</v>
      </c>
      <c r="AN70" s="12">
        <f t="shared" si="34"/>
        <v>0</v>
      </c>
      <c r="AR70" s="16"/>
      <c r="AS70" s="16"/>
      <c r="AT70" s="16"/>
      <c r="AU70" s="16"/>
      <c r="BA70" s="13"/>
      <c r="BG70" s="16"/>
      <c r="BH70" s="16"/>
      <c r="BI70" s="16"/>
      <c r="BJ70" s="16"/>
      <c r="BP70" s="13"/>
      <c r="BV70" s="16"/>
      <c r="BW70" s="16"/>
      <c r="BX70" s="16"/>
      <c r="BY70" s="16"/>
    </row>
    <row r="71" spans="2:77">
      <c r="B71" s="12">
        <f>IF($A$2='Utánpótlás I'!$P71,'Utánpótlás I'!$Q71,0)</f>
        <v>0</v>
      </c>
      <c r="C71" s="62">
        <f t="shared" si="35"/>
        <v>0</v>
      </c>
      <c r="D71" s="12">
        <f t="shared" si="18"/>
        <v>0</v>
      </c>
      <c r="F71" s="12">
        <f>IF($E$2='Utánpótlás I'!$P71,'Utánpótlás I'!$Q71,0)</f>
        <v>0</v>
      </c>
      <c r="G71" s="62">
        <f t="shared" si="19"/>
        <v>0</v>
      </c>
      <c r="H71" s="12">
        <f t="shared" si="20"/>
        <v>0</v>
      </c>
      <c r="J71" s="12">
        <f>IF($I$2='Utánpótlás I'!$P71,'Utánpótlás I'!$Q71,0)</f>
        <v>0</v>
      </c>
      <c r="K71" s="62">
        <f t="shared" si="21"/>
        <v>0</v>
      </c>
      <c r="L71" s="12">
        <f t="shared" si="22"/>
        <v>0</v>
      </c>
      <c r="N71" s="12">
        <f>IF($M$2='Utánpótlás I'!$P71,'Utánpótlás I'!$Q71,0)</f>
        <v>0</v>
      </c>
      <c r="O71" s="62">
        <f t="shared" si="23"/>
        <v>0</v>
      </c>
      <c r="P71" s="12">
        <f t="shared" si="24"/>
        <v>0</v>
      </c>
      <c r="R71" s="12">
        <f>IF($Q$2='Utánpótlás I'!$P71,'Utánpótlás I'!$Q71,0)</f>
        <v>0</v>
      </c>
      <c r="S71" s="62">
        <f t="shared" si="25"/>
        <v>0</v>
      </c>
      <c r="T71" s="12">
        <f t="shared" si="26"/>
        <v>0</v>
      </c>
      <c r="W71" s="12">
        <f>IF($V$2='Utánpótlás I'!$P71,'Utánpótlás I'!$Q71,0)</f>
        <v>0</v>
      </c>
      <c r="X71" s="62">
        <f t="shared" si="27"/>
        <v>0</v>
      </c>
      <c r="Y71" s="12">
        <f t="shared" si="28"/>
        <v>0</v>
      </c>
      <c r="Z71" s="13"/>
      <c r="AB71" s="12">
        <f>IF($AA$2='Utánpótlás I'!$P71,'Utánpótlás I'!$Q71,0)</f>
        <v>0</v>
      </c>
      <c r="AC71" s="62">
        <f t="shared" si="29"/>
        <v>0</v>
      </c>
      <c r="AD71" s="12">
        <f t="shared" si="30"/>
        <v>0</v>
      </c>
      <c r="AE71" s="13"/>
      <c r="AG71" s="12">
        <f>IF($AF$2='Utánpótlás I'!$P71,'Utánpótlás I'!$Q71,0)</f>
        <v>0</v>
      </c>
      <c r="AH71" s="62">
        <f t="shared" si="31"/>
        <v>0</v>
      </c>
      <c r="AI71" s="12">
        <f t="shared" si="32"/>
        <v>0</v>
      </c>
      <c r="AL71" s="12">
        <f>IF($AK$2='Utánpótlás I'!$P71,'Utánpótlás I'!$Q71,0)</f>
        <v>0</v>
      </c>
      <c r="AM71" s="62">
        <f t="shared" si="33"/>
        <v>0</v>
      </c>
      <c r="AN71" s="12">
        <f t="shared" si="34"/>
        <v>0</v>
      </c>
      <c r="AR71" s="16"/>
      <c r="AS71" s="16"/>
      <c r="AT71" s="16"/>
      <c r="AU71" s="16"/>
      <c r="BA71" s="13"/>
      <c r="BG71" s="16"/>
      <c r="BH71" s="16"/>
      <c r="BI71" s="16"/>
      <c r="BJ71" s="16"/>
      <c r="BP71" s="13"/>
      <c r="BV71" s="16"/>
      <c r="BW71" s="16"/>
      <c r="BX71" s="16"/>
      <c r="BY71" s="16"/>
    </row>
    <row r="72" spans="2:77">
      <c r="B72" s="12">
        <f>IF($A$2='Utánpótlás I'!$P72,'Utánpótlás I'!$Q72,0)</f>
        <v>0</v>
      </c>
      <c r="C72" s="62">
        <f t="shared" si="35"/>
        <v>0</v>
      </c>
      <c r="D72" s="12">
        <f t="shared" si="18"/>
        <v>0</v>
      </c>
      <c r="F72" s="12">
        <f>IF($E$2='Utánpótlás I'!$P72,'Utánpótlás I'!$Q72,0)</f>
        <v>0</v>
      </c>
      <c r="G72" s="62">
        <f t="shared" si="19"/>
        <v>0</v>
      </c>
      <c r="H72" s="12">
        <f t="shared" si="20"/>
        <v>0</v>
      </c>
      <c r="J72" s="12">
        <f>IF($I$2='Utánpótlás I'!$P72,'Utánpótlás I'!$Q72,0)</f>
        <v>0</v>
      </c>
      <c r="K72" s="62">
        <f t="shared" si="21"/>
        <v>0</v>
      </c>
      <c r="L72" s="12">
        <f t="shared" si="22"/>
        <v>0</v>
      </c>
      <c r="N72" s="12">
        <f>IF($M$2='Utánpótlás I'!$P72,'Utánpótlás I'!$Q72,0)</f>
        <v>0</v>
      </c>
      <c r="O72" s="62">
        <f t="shared" si="23"/>
        <v>0</v>
      </c>
      <c r="P72" s="12">
        <f t="shared" si="24"/>
        <v>0</v>
      </c>
      <c r="R72" s="12">
        <f>IF($Q$2='Utánpótlás I'!$P72,'Utánpótlás I'!$Q72,0)</f>
        <v>0</v>
      </c>
      <c r="S72" s="62">
        <f t="shared" si="25"/>
        <v>0</v>
      </c>
      <c r="T72" s="12">
        <f t="shared" si="26"/>
        <v>0</v>
      </c>
      <c r="W72" s="12">
        <f>IF($V$2='Utánpótlás I'!$P72,'Utánpótlás I'!$Q72,0)</f>
        <v>0</v>
      </c>
      <c r="X72" s="62">
        <f t="shared" si="27"/>
        <v>0</v>
      </c>
      <c r="Y72" s="12">
        <f t="shared" si="28"/>
        <v>0</v>
      </c>
      <c r="Z72" s="13"/>
      <c r="AB72" s="12">
        <f>IF($AA$2='Utánpótlás I'!$P72,'Utánpótlás I'!$Q72,0)</f>
        <v>0</v>
      </c>
      <c r="AC72" s="62">
        <f t="shared" si="29"/>
        <v>0</v>
      </c>
      <c r="AD72" s="12">
        <f t="shared" si="30"/>
        <v>0</v>
      </c>
      <c r="AE72" s="13"/>
      <c r="AG72" s="12">
        <f>IF($AF$2='Utánpótlás I'!$P72,'Utánpótlás I'!$Q72,0)</f>
        <v>0</v>
      </c>
      <c r="AH72" s="62">
        <f t="shared" si="31"/>
        <v>0</v>
      </c>
      <c r="AI72" s="12">
        <f t="shared" si="32"/>
        <v>0</v>
      </c>
      <c r="AL72" s="12">
        <f>IF($AK$2='Utánpótlás I'!$P72,'Utánpótlás I'!$Q72,0)</f>
        <v>0</v>
      </c>
      <c r="AM72" s="62">
        <f t="shared" si="33"/>
        <v>0</v>
      </c>
      <c r="AN72" s="12">
        <f t="shared" si="34"/>
        <v>0</v>
      </c>
      <c r="AR72" s="16"/>
      <c r="AS72" s="16"/>
      <c r="AT72" s="16"/>
      <c r="AU72" s="16"/>
      <c r="BA72" s="13"/>
      <c r="BG72" s="16"/>
      <c r="BH72" s="16"/>
      <c r="BI72" s="16"/>
      <c r="BJ72" s="16"/>
      <c r="BP72" s="13"/>
      <c r="BV72" s="16"/>
      <c r="BW72" s="16"/>
      <c r="BX72" s="16"/>
      <c r="BY72" s="16"/>
    </row>
    <row r="73" spans="2:77">
      <c r="B73" s="12">
        <f>IF($A$2='Utánpótlás I'!$P73,'Utánpótlás I'!$Q73,0)</f>
        <v>0</v>
      </c>
      <c r="C73" s="62">
        <f t="shared" si="35"/>
        <v>0</v>
      </c>
      <c r="D73" s="12">
        <f t="shared" si="18"/>
        <v>0</v>
      </c>
      <c r="F73" s="12">
        <f>IF($E$2='Utánpótlás I'!$P73,'Utánpótlás I'!$Q73,0)</f>
        <v>0</v>
      </c>
      <c r="G73" s="62">
        <f t="shared" si="19"/>
        <v>0</v>
      </c>
      <c r="H73" s="12">
        <f t="shared" si="20"/>
        <v>0</v>
      </c>
      <c r="J73" s="12">
        <f>IF($I$2='Utánpótlás I'!$P73,'Utánpótlás I'!$Q73,0)</f>
        <v>0</v>
      </c>
      <c r="K73" s="62">
        <f t="shared" si="21"/>
        <v>0</v>
      </c>
      <c r="L73" s="12">
        <f t="shared" si="22"/>
        <v>0</v>
      </c>
      <c r="N73" s="12">
        <f>IF($M$2='Utánpótlás I'!$P73,'Utánpótlás I'!$Q73,0)</f>
        <v>0</v>
      </c>
      <c r="O73" s="62">
        <f t="shared" si="23"/>
        <v>0</v>
      </c>
      <c r="P73" s="12">
        <f t="shared" si="24"/>
        <v>0</v>
      </c>
      <c r="R73" s="12">
        <f>IF($Q$2='Utánpótlás I'!$P73,'Utánpótlás I'!$Q73,0)</f>
        <v>0</v>
      </c>
      <c r="S73" s="62">
        <f t="shared" si="25"/>
        <v>0</v>
      </c>
      <c r="T73" s="12">
        <f t="shared" si="26"/>
        <v>0</v>
      </c>
      <c r="W73" s="12">
        <f>IF($V$2='Utánpótlás I'!$P73,'Utánpótlás I'!$Q73,0)</f>
        <v>0</v>
      </c>
      <c r="X73" s="62">
        <f t="shared" si="27"/>
        <v>0</v>
      </c>
      <c r="Y73" s="12">
        <f t="shared" si="28"/>
        <v>0</v>
      </c>
      <c r="Z73" s="13"/>
      <c r="AB73" s="12">
        <f>IF($AA$2='Utánpótlás I'!$P73,'Utánpótlás I'!$Q73,0)</f>
        <v>0</v>
      </c>
      <c r="AC73" s="62">
        <f t="shared" si="29"/>
        <v>0</v>
      </c>
      <c r="AD73" s="12">
        <f t="shared" si="30"/>
        <v>0</v>
      </c>
      <c r="AE73" s="13"/>
      <c r="AG73" s="12">
        <f>IF($AF$2='Utánpótlás I'!$P73,'Utánpótlás I'!$Q73,0)</f>
        <v>0</v>
      </c>
      <c r="AH73" s="62">
        <f t="shared" si="31"/>
        <v>0</v>
      </c>
      <c r="AI73" s="12">
        <f t="shared" si="32"/>
        <v>0</v>
      </c>
      <c r="AL73" s="12">
        <f>IF($AK$2='Utánpótlás I'!$P73,'Utánpótlás I'!$Q73,0)</f>
        <v>0</v>
      </c>
      <c r="AM73" s="62">
        <f t="shared" si="33"/>
        <v>0</v>
      </c>
      <c r="AN73" s="12">
        <f t="shared" si="34"/>
        <v>0</v>
      </c>
      <c r="AR73" s="16"/>
      <c r="AS73" s="16"/>
      <c r="AT73" s="16"/>
      <c r="AU73" s="16"/>
      <c r="BA73" s="13"/>
      <c r="BG73" s="16"/>
      <c r="BH73" s="16"/>
      <c r="BI73" s="16"/>
      <c r="BJ73" s="16"/>
      <c r="BP73" s="13"/>
      <c r="BV73" s="16"/>
      <c r="BW73" s="16"/>
      <c r="BX73" s="16"/>
      <c r="BY73" s="16"/>
    </row>
    <row r="74" spans="2:77">
      <c r="B74" s="12">
        <f>IF($A$2='Utánpótlás I'!$P74,'Utánpótlás I'!$Q74,0)</f>
        <v>0</v>
      </c>
      <c r="C74" s="62">
        <f t="shared" si="35"/>
        <v>0</v>
      </c>
      <c r="D74" s="12">
        <f t="shared" si="18"/>
        <v>0</v>
      </c>
      <c r="F74" s="12">
        <f>IF($E$2='Utánpótlás I'!$P74,'Utánpótlás I'!$Q74,0)</f>
        <v>0</v>
      </c>
      <c r="G74" s="62">
        <f t="shared" si="19"/>
        <v>0</v>
      </c>
      <c r="H74" s="12">
        <f t="shared" si="20"/>
        <v>0</v>
      </c>
      <c r="J74" s="12">
        <f>IF($I$2='Utánpótlás I'!$P74,'Utánpótlás I'!$Q74,0)</f>
        <v>0</v>
      </c>
      <c r="K74" s="62">
        <f t="shared" si="21"/>
        <v>0</v>
      </c>
      <c r="L74" s="12">
        <f t="shared" si="22"/>
        <v>0</v>
      </c>
      <c r="N74" s="12">
        <f>IF($M$2='Utánpótlás I'!$P74,'Utánpótlás I'!$Q74,0)</f>
        <v>0</v>
      </c>
      <c r="O74" s="62">
        <f t="shared" si="23"/>
        <v>0</v>
      </c>
      <c r="P74" s="12">
        <f t="shared" si="24"/>
        <v>0</v>
      </c>
      <c r="R74" s="12">
        <f>IF($Q$2='Utánpótlás I'!$P74,'Utánpótlás I'!$Q74,0)</f>
        <v>0</v>
      </c>
      <c r="S74" s="62">
        <f t="shared" si="25"/>
        <v>0</v>
      </c>
      <c r="T74" s="12">
        <f t="shared" si="26"/>
        <v>0</v>
      </c>
      <c r="W74" s="12">
        <f>IF($V$2='Utánpótlás I'!$P74,'Utánpótlás I'!$Q74,0)</f>
        <v>0</v>
      </c>
      <c r="X74" s="62">
        <f t="shared" si="27"/>
        <v>0</v>
      </c>
      <c r="Y74" s="12">
        <f t="shared" si="28"/>
        <v>0</v>
      </c>
      <c r="Z74" s="13"/>
      <c r="AB74" s="12">
        <f>IF($AA$2='Utánpótlás I'!$P74,'Utánpótlás I'!$Q74,0)</f>
        <v>0</v>
      </c>
      <c r="AC74" s="62">
        <f t="shared" si="29"/>
        <v>0</v>
      </c>
      <c r="AD74" s="12">
        <f t="shared" si="30"/>
        <v>0</v>
      </c>
      <c r="AE74" s="13"/>
      <c r="AG74" s="12">
        <f>IF($AF$2='Utánpótlás I'!$P74,'Utánpótlás I'!$Q74,0)</f>
        <v>0</v>
      </c>
      <c r="AH74" s="62">
        <f t="shared" si="31"/>
        <v>0</v>
      </c>
      <c r="AI74" s="12">
        <f t="shared" si="32"/>
        <v>0</v>
      </c>
      <c r="AL74" s="12">
        <f>IF($AK$2='Utánpótlás I'!$P74,'Utánpótlás I'!$Q74,0)</f>
        <v>0</v>
      </c>
      <c r="AM74" s="62">
        <f t="shared" si="33"/>
        <v>0</v>
      </c>
      <c r="AN74" s="12">
        <f t="shared" si="34"/>
        <v>0</v>
      </c>
      <c r="AR74" s="16"/>
      <c r="AS74" s="16"/>
      <c r="AT74" s="16"/>
      <c r="AU74" s="16"/>
      <c r="BA74" s="13"/>
      <c r="BG74" s="16"/>
      <c r="BH74" s="16"/>
      <c r="BI74" s="16"/>
      <c r="BJ74" s="16"/>
      <c r="BP74" s="13"/>
      <c r="BV74" s="16"/>
      <c r="BW74" s="16"/>
      <c r="BX74" s="16"/>
      <c r="BY74" s="16"/>
    </row>
    <row r="75" spans="2:77">
      <c r="B75" s="12">
        <f>IF($A$2='Utánpótlás I'!$P75,'Utánpótlás I'!$Q75,0)</f>
        <v>0</v>
      </c>
      <c r="C75" s="62">
        <f t="shared" si="35"/>
        <v>0</v>
      </c>
      <c r="D75" s="12">
        <f t="shared" si="18"/>
        <v>0</v>
      </c>
      <c r="F75" s="12">
        <f>IF($E$2='Utánpótlás I'!$P75,'Utánpótlás I'!$Q75,0)</f>
        <v>0</v>
      </c>
      <c r="G75" s="62">
        <f t="shared" si="19"/>
        <v>0</v>
      </c>
      <c r="H75" s="12">
        <f t="shared" si="20"/>
        <v>0</v>
      </c>
      <c r="J75" s="12">
        <f>IF($I$2='Utánpótlás I'!$P75,'Utánpótlás I'!$Q75,0)</f>
        <v>0</v>
      </c>
      <c r="K75" s="62">
        <f t="shared" si="21"/>
        <v>0</v>
      </c>
      <c r="L75" s="12">
        <f t="shared" si="22"/>
        <v>0</v>
      </c>
      <c r="N75" s="12">
        <f>IF($M$2='Utánpótlás I'!$P75,'Utánpótlás I'!$Q75,0)</f>
        <v>0</v>
      </c>
      <c r="O75" s="62">
        <f t="shared" si="23"/>
        <v>0</v>
      </c>
      <c r="P75" s="12">
        <f t="shared" si="24"/>
        <v>0</v>
      </c>
      <c r="R75" s="12">
        <f>IF($Q$2='Utánpótlás I'!$P75,'Utánpótlás I'!$Q75,0)</f>
        <v>0</v>
      </c>
      <c r="S75" s="62">
        <f t="shared" si="25"/>
        <v>0</v>
      </c>
      <c r="T75" s="12">
        <f t="shared" si="26"/>
        <v>0</v>
      </c>
      <c r="W75" s="12">
        <f>IF($V$2='Utánpótlás I'!$P75,'Utánpótlás I'!$Q75,0)</f>
        <v>0</v>
      </c>
      <c r="X75" s="62">
        <f t="shared" si="27"/>
        <v>0</v>
      </c>
      <c r="Y75" s="12">
        <f t="shared" si="28"/>
        <v>0</v>
      </c>
      <c r="Z75" s="13"/>
      <c r="AB75" s="12">
        <f>IF($AA$2='Utánpótlás I'!$P75,'Utánpótlás I'!$Q75,0)</f>
        <v>0</v>
      </c>
      <c r="AC75" s="62">
        <f t="shared" si="29"/>
        <v>0</v>
      </c>
      <c r="AD75" s="12">
        <f t="shared" si="30"/>
        <v>0</v>
      </c>
      <c r="AE75" s="13"/>
      <c r="AG75" s="12">
        <f>IF($AF$2='Utánpótlás I'!$P75,'Utánpótlás I'!$Q75,0)</f>
        <v>0</v>
      </c>
      <c r="AH75" s="62">
        <f t="shared" si="31"/>
        <v>0</v>
      </c>
      <c r="AI75" s="12">
        <f t="shared" si="32"/>
        <v>0</v>
      </c>
      <c r="AL75" s="12">
        <f>IF($AK$2='Utánpótlás I'!$P75,'Utánpótlás I'!$Q75,0)</f>
        <v>0</v>
      </c>
      <c r="AM75" s="62">
        <f t="shared" si="33"/>
        <v>0</v>
      </c>
      <c r="AN75" s="12">
        <f t="shared" si="34"/>
        <v>0</v>
      </c>
      <c r="AR75" s="16"/>
      <c r="AS75" s="16"/>
      <c r="AT75" s="16"/>
      <c r="AU75" s="16"/>
      <c r="BA75" s="13"/>
      <c r="BG75" s="16"/>
      <c r="BH75" s="16"/>
      <c r="BI75" s="16"/>
      <c r="BJ75" s="16"/>
      <c r="BP75" s="13"/>
      <c r="BV75" s="16"/>
      <c r="BW75" s="16"/>
      <c r="BX75" s="16"/>
      <c r="BY75" s="16"/>
    </row>
    <row r="76" spans="2:77">
      <c r="B76" s="12">
        <f>IF($A$2='Utánpótlás I'!$P76,'Utánpótlás I'!$Q76,0)</f>
        <v>0</v>
      </c>
      <c r="C76" s="62">
        <f t="shared" si="35"/>
        <v>0</v>
      </c>
      <c r="D76" s="12">
        <f t="shared" si="18"/>
        <v>0</v>
      </c>
      <c r="F76" s="12">
        <f>IF($E$2='Utánpótlás I'!$P76,'Utánpótlás I'!$Q76,0)</f>
        <v>0</v>
      </c>
      <c r="G76" s="62">
        <f t="shared" si="19"/>
        <v>0</v>
      </c>
      <c r="H76" s="12">
        <f t="shared" si="20"/>
        <v>0</v>
      </c>
      <c r="J76" s="12">
        <f>IF($I$2='Utánpótlás I'!$P76,'Utánpótlás I'!$Q76,0)</f>
        <v>0</v>
      </c>
      <c r="K76" s="62">
        <f t="shared" si="21"/>
        <v>0</v>
      </c>
      <c r="L76" s="12">
        <f t="shared" si="22"/>
        <v>0</v>
      </c>
      <c r="N76" s="12">
        <f>IF($M$2='Utánpótlás I'!$P76,'Utánpótlás I'!$Q76,0)</f>
        <v>0</v>
      </c>
      <c r="O76" s="62">
        <f t="shared" si="23"/>
        <v>0</v>
      </c>
      <c r="P76" s="12">
        <f t="shared" si="24"/>
        <v>0</v>
      </c>
      <c r="R76" s="12">
        <f>IF($Q$2='Utánpótlás I'!$P76,'Utánpótlás I'!$Q76,0)</f>
        <v>0</v>
      </c>
      <c r="S76" s="62">
        <f t="shared" si="25"/>
        <v>0</v>
      </c>
      <c r="T76" s="12">
        <f t="shared" si="26"/>
        <v>0</v>
      </c>
      <c r="W76" s="12">
        <f>IF($V$2='Utánpótlás I'!$P76,'Utánpótlás I'!$Q76,0)</f>
        <v>0</v>
      </c>
      <c r="X76" s="62">
        <f t="shared" si="27"/>
        <v>0</v>
      </c>
      <c r="Y76" s="12">
        <f t="shared" si="28"/>
        <v>0</v>
      </c>
      <c r="Z76" s="13"/>
      <c r="AB76" s="12">
        <f>IF($AA$2='Utánpótlás I'!$P76,'Utánpótlás I'!$Q76,0)</f>
        <v>0</v>
      </c>
      <c r="AC76" s="62">
        <f t="shared" si="29"/>
        <v>0</v>
      </c>
      <c r="AD76" s="12">
        <f t="shared" si="30"/>
        <v>0</v>
      </c>
      <c r="AE76" s="13"/>
      <c r="AG76" s="12">
        <f>IF($AF$2='Utánpótlás I'!$P76,'Utánpótlás I'!$Q76,0)</f>
        <v>0</v>
      </c>
      <c r="AH76" s="62">
        <f t="shared" si="31"/>
        <v>0</v>
      </c>
      <c r="AI76" s="12">
        <f t="shared" si="32"/>
        <v>0</v>
      </c>
      <c r="AL76" s="12">
        <f>IF($AK$2='Utánpótlás I'!$P76,'Utánpótlás I'!$Q76,0)</f>
        <v>0</v>
      </c>
      <c r="AM76" s="62">
        <f t="shared" si="33"/>
        <v>0</v>
      </c>
      <c r="AN76" s="12">
        <f t="shared" si="34"/>
        <v>0</v>
      </c>
      <c r="AR76" s="16"/>
      <c r="AS76" s="16"/>
      <c r="AT76" s="16"/>
      <c r="AU76" s="16"/>
      <c r="BA76" s="13"/>
      <c r="BG76" s="16"/>
      <c r="BH76" s="16"/>
      <c r="BI76" s="16"/>
      <c r="BJ76" s="16"/>
      <c r="BP76" s="13"/>
      <c r="BV76" s="16"/>
      <c r="BW76" s="16"/>
      <c r="BX76" s="16"/>
      <c r="BY76" s="16"/>
    </row>
    <row r="77" spans="2:77">
      <c r="B77" s="12">
        <f>IF($A$2='Utánpótlás I'!$P77,'Utánpótlás I'!$Q77,0)</f>
        <v>0</v>
      </c>
      <c r="C77" s="62">
        <f t="shared" si="35"/>
        <v>0</v>
      </c>
      <c r="D77" s="12">
        <f t="shared" si="18"/>
        <v>0</v>
      </c>
      <c r="F77" s="12">
        <f>IF($E$2='Utánpótlás I'!$P77,'Utánpótlás I'!$Q77,0)</f>
        <v>0</v>
      </c>
      <c r="G77" s="62">
        <f t="shared" si="19"/>
        <v>0</v>
      </c>
      <c r="H77" s="12">
        <f t="shared" si="20"/>
        <v>0</v>
      </c>
      <c r="J77" s="12">
        <f>IF($I$2='Utánpótlás I'!$P77,'Utánpótlás I'!$Q77,0)</f>
        <v>0</v>
      </c>
      <c r="K77" s="62">
        <f t="shared" si="21"/>
        <v>0</v>
      </c>
      <c r="L77" s="12">
        <f t="shared" si="22"/>
        <v>0</v>
      </c>
      <c r="N77" s="12">
        <f>IF($M$2='Utánpótlás I'!$P77,'Utánpótlás I'!$Q77,0)</f>
        <v>0</v>
      </c>
      <c r="O77" s="62">
        <f t="shared" si="23"/>
        <v>0</v>
      </c>
      <c r="P77" s="12">
        <f t="shared" si="24"/>
        <v>0</v>
      </c>
      <c r="R77" s="12">
        <f>IF($Q$2='Utánpótlás I'!$P77,'Utánpótlás I'!$Q77,0)</f>
        <v>0</v>
      </c>
      <c r="S77" s="62">
        <f t="shared" si="25"/>
        <v>0</v>
      </c>
      <c r="T77" s="12">
        <f t="shared" si="26"/>
        <v>0</v>
      </c>
      <c r="W77" s="12">
        <f>IF($V$2='Utánpótlás I'!$P77,'Utánpótlás I'!$Q77,0)</f>
        <v>0</v>
      </c>
      <c r="X77" s="62">
        <f t="shared" si="27"/>
        <v>0</v>
      </c>
      <c r="Y77" s="12">
        <f t="shared" si="28"/>
        <v>0</v>
      </c>
      <c r="Z77" s="13"/>
      <c r="AB77" s="12">
        <f>IF($AA$2='Utánpótlás I'!$P77,'Utánpótlás I'!$Q77,0)</f>
        <v>0</v>
      </c>
      <c r="AC77" s="62">
        <f t="shared" si="29"/>
        <v>0</v>
      </c>
      <c r="AD77" s="12">
        <f t="shared" si="30"/>
        <v>0</v>
      </c>
      <c r="AE77" s="13"/>
      <c r="AG77" s="12">
        <f>IF($AF$2='Utánpótlás I'!$P77,'Utánpótlás I'!$Q77,0)</f>
        <v>0</v>
      </c>
      <c r="AH77" s="62">
        <f t="shared" si="31"/>
        <v>0</v>
      </c>
      <c r="AI77" s="12">
        <f t="shared" si="32"/>
        <v>0</v>
      </c>
      <c r="AL77" s="12">
        <f>IF($AK$2='Utánpótlás I'!$P77,'Utánpótlás I'!$Q77,0)</f>
        <v>0</v>
      </c>
      <c r="AM77" s="62">
        <f t="shared" si="33"/>
        <v>0</v>
      </c>
      <c r="AN77" s="12">
        <f t="shared" si="34"/>
        <v>0</v>
      </c>
      <c r="AR77" s="16"/>
      <c r="AS77" s="16"/>
      <c r="AT77" s="16"/>
      <c r="AU77" s="16"/>
      <c r="BA77" s="13"/>
      <c r="BG77" s="16"/>
      <c r="BH77" s="16"/>
      <c r="BI77" s="16"/>
      <c r="BJ77" s="16"/>
      <c r="BP77" s="13"/>
      <c r="BV77" s="16"/>
      <c r="BW77" s="16"/>
      <c r="BX77" s="16"/>
      <c r="BY77" s="16"/>
    </row>
    <row r="78" spans="2:77">
      <c r="B78" s="12">
        <f>IF($A$2='Utánpótlás I'!$P78,'Utánpótlás I'!$Q78,0)</f>
        <v>0</v>
      </c>
      <c r="C78" s="62">
        <f t="shared" si="35"/>
        <v>0</v>
      </c>
      <c r="D78" s="12">
        <f t="shared" si="18"/>
        <v>0</v>
      </c>
      <c r="F78" s="12">
        <f>IF($E$2='Utánpótlás I'!$P78,'Utánpótlás I'!$Q78,0)</f>
        <v>0</v>
      </c>
      <c r="G78" s="62">
        <f t="shared" si="19"/>
        <v>0</v>
      </c>
      <c r="H78" s="12">
        <f t="shared" si="20"/>
        <v>0</v>
      </c>
      <c r="J78" s="12">
        <f>IF($I$2='Utánpótlás I'!$P78,'Utánpótlás I'!$Q78,0)</f>
        <v>0</v>
      </c>
      <c r="K78" s="62">
        <f t="shared" si="21"/>
        <v>0</v>
      </c>
      <c r="L78" s="12">
        <f t="shared" si="22"/>
        <v>0</v>
      </c>
      <c r="N78" s="12">
        <f>IF($M$2='Utánpótlás I'!$P78,'Utánpótlás I'!$Q78,0)</f>
        <v>0</v>
      </c>
      <c r="O78" s="62">
        <f t="shared" si="23"/>
        <v>0</v>
      </c>
      <c r="P78" s="12">
        <f t="shared" si="24"/>
        <v>0</v>
      </c>
      <c r="R78" s="12">
        <f>IF($Q$2='Utánpótlás I'!$P78,'Utánpótlás I'!$Q78,0)</f>
        <v>0</v>
      </c>
      <c r="S78" s="62">
        <f t="shared" si="25"/>
        <v>0</v>
      </c>
      <c r="T78" s="12">
        <f t="shared" si="26"/>
        <v>0</v>
      </c>
      <c r="W78" s="12">
        <f>IF($V$2='Utánpótlás I'!$P78,'Utánpótlás I'!$Q78,0)</f>
        <v>0</v>
      </c>
      <c r="X78" s="62">
        <f t="shared" si="27"/>
        <v>0</v>
      </c>
      <c r="Y78" s="12">
        <f t="shared" si="28"/>
        <v>0</v>
      </c>
      <c r="Z78" s="13"/>
      <c r="AB78" s="12">
        <f>IF($AA$2='Utánpótlás I'!$P78,'Utánpótlás I'!$Q78,0)</f>
        <v>0</v>
      </c>
      <c r="AC78" s="62">
        <f t="shared" si="29"/>
        <v>0</v>
      </c>
      <c r="AD78" s="12">
        <f t="shared" si="30"/>
        <v>0</v>
      </c>
      <c r="AE78" s="13"/>
      <c r="AG78" s="12">
        <f>IF($AF$2='Utánpótlás I'!$P78,'Utánpótlás I'!$Q78,0)</f>
        <v>0</v>
      </c>
      <c r="AH78" s="62">
        <f t="shared" si="31"/>
        <v>0</v>
      </c>
      <c r="AI78" s="12">
        <f t="shared" si="32"/>
        <v>0</v>
      </c>
      <c r="AL78" s="12">
        <f>IF($AK$2='Utánpótlás I'!$P78,'Utánpótlás I'!$Q78,0)</f>
        <v>0</v>
      </c>
      <c r="AM78" s="62">
        <f t="shared" si="33"/>
        <v>0</v>
      </c>
      <c r="AN78" s="12">
        <f t="shared" si="34"/>
        <v>0</v>
      </c>
      <c r="AR78" s="16"/>
      <c r="AS78" s="16"/>
      <c r="AT78" s="16"/>
      <c r="AU78" s="16"/>
      <c r="BA78" s="13"/>
      <c r="BG78" s="16"/>
      <c r="BH78" s="16"/>
      <c r="BI78" s="16"/>
      <c r="BJ78" s="16"/>
      <c r="BP78" s="13"/>
      <c r="BV78" s="16"/>
      <c r="BW78" s="16"/>
      <c r="BX78" s="16"/>
      <c r="BY78" s="16"/>
    </row>
    <row r="79" spans="2:77">
      <c r="B79" s="12">
        <f>IF($A$2='Utánpótlás I'!$P79,'Utánpótlás I'!$Q79,0)</f>
        <v>0</v>
      </c>
      <c r="C79" s="62">
        <f t="shared" si="35"/>
        <v>0</v>
      </c>
      <c r="D79" s="12">
        <f t="shared" si="18"/>
        <v>0</v>
      </c>
      <c r="F79" s="12">
        <f>IF($E$2='Utánpótlás I'!$P79,'Utánpótlás I'!$Q79,0)</f>
        <v>0</v>
      </c>
      <c r="G79" s="62">
        <f t="shared" si="19"/>
        <v>0</v>
      </c>
      <c r="H79" s="12">
        <f t="shared" si="20"/>
        <v>0</v>
      </c>
      <c r="J79" s="12">
        <f>IF($I$2='Utánpótlás I'!$P79,'Utánpótlás I'!$Q79,0)</f>
        <v>0</v>
      </c>
      <c r="K79" s="62">
        <f t="shared" si="21"/>
        <v>0</v>
      </c>
      <c r="L79" s="12">
        <f t="shared" si="22"/>
        <v>0</v>
      </c>
      <c r="N79" s="12">
        <f>IF($M$2='Utánpótlás I'!$P79,'Utánpótlás I'!$Q79,0)</f>
        <v>0</v>
      </c>
      <c r="O79" s="62">
        <f t="shared" si="23"/>
        <v>0</v>
      </c>
      <c r="P79" s="12">
        <f t="shared" si="24"/>
        <v>0</v>
      </c>
      <c r="R79" s="12">
        <f>IF($Q$2='Utánpótlás I'!$P79,'Utánpótlás I'!$Q79,0)</f>
        <v>0</v>
      </c>
      <c r="S79" s="62">
        <f t="shared" si="25"/>
        <v>0</v>
      </c>
      <c r="T79" s="12">
        <f t="shared" si="26"/>
        <v>0</v>
      </c>
      <c r="W79" s="12">
        <f>IF($V$2='Utánpótlás I'!$P79,'Utánpótlás I'!$Q79,0)</f>
        <v>0</v>
      </c>
      <c r="X79" s="62">
        <f t="shared" si="27"/>
        <v>0</v>
      </c>
      <c r="Y79" s="12">
        <f t="shared" si="28"/>
        <v>0</v>
      </c>
      <c r="Z79" s="13"/>
      <c r="AB79" s="12">
        <f>IF($AA$2='Utánpótlás I'!$P79,'Utánpótlás I'!$Q79,0)</f>
        <v>0</v>
      </c>
      <c r="AC79" s="62">
        <f t="shared" si="29"/>
        <v>0</v>
      </c>
      <c r="AD79" s="12">
        <f t="shared" si="30"/>
        <v>0</v>
      </c>
      <c r="AE79" s="13"/>
      <c r="AG79" s="12">
        <f>IF($AF$2='Utánpótlás I'!$P79,'Utánpótlás I'!$Q79,0)</f>
        <v>0</v>
      </c>
      <c r="AH79" s="62">
        <f t="shared" si="31"/>
        <v>0</v>
      </c>
      <c r="AI79" s="12">
        <f t="shared" si="32"/>
        <v>0</v>
      </c>
      <c r="AL79" s="12">
        <f>IF($AK$2='Utánpótlás I'!$P79,'Utánpótlás I'!$Q79,0)</f>
        <v>0</v>
      </c>
      <c r="AM79" s="62">
        <f t="shared" si="33"/>
        <v>0</v>
      </c>
      <c r="AN79" s="12">
        <f t="shared" si="34"/>
        <v>0</v>
      </c>
      <c r="AR79" s="16"/>
      <c r="AS79" s="16"/>
      <c r="AT79" s="16"/>
      <c r="AU79" s="16"/>
      <c r="BA79" s="13"/>
      <c r="BG79" s="16"/>
      <c r="BH79" s="16"/>
      <c r="BI79" s="16"/>
      <c r="BJ79" s="16"/>
      <c r="BP79" s="13"/>
      <c r="BV79" s="16"/>
      <c r="BW79" s="16"/>
      <c r="BX79" s="16"/>
      <c r="BY79" s="16"/>
    </row>
    <row r="80" spans="2:77">
      <c r="B80" s="12">
        <f>IF($A$2='Utánpótlás I'!$P80,'Utánpótlás I'!$Q80,0)</f>
        <v>0</v>
      </c>
      <c r="C80" s="62">
        <f t="shared" si="35"/>
        <v>0</v>
      </c>
      <c r="D80" s="12">
        <f t="shared" si="18"/>
        <v>0</v>
      </c>
      <c r="F80" s="12">
        <f>IF($E$2='Utánpótlás I'!$P80,'Utánpótlás I'!$Q80,0)</f>
        <v>0</v>
      </c>
      <c r="G80" s="62">
        <f t="shared" si="19"/>
        <v>0</v>
      </c>
      <c r="H80" s="12">
        <f t="shared" si="20"/>
        <v>0</v>
      </c>
      <c r="J80" s="12">
        <f>IF($I$2='Utánpótlás I'!$P80,'Utánpótlás I'!$Q80,0)</f>
        <v>0</v>
      </c>
      <c r="K80" s="62">
        <f t="shared" si="21"/>
        <v>0</v>
      </c>
      <c r="L80" s="12">
        <f t="shared" si="22"/>
        <v>0</v>
      </c>
      <c r="N80" s="12">
        <f>IF($M$2='Utánpótlás I'!$P80,'Utánpótlás I'!$Q80,0)</f>
        <v>0</v>
      </c>
      <c r="O80" s="62">
        <f t="shared" si="23"/>
        <v>0</v>
      </c>
      <c r="P80" s="12">
        <f t="shared" si="24"/>
        <v>0</v>
      </c>
      <c r="R80" s="12">
        <f>IF($Q$2='Utánpótlás I'!$P80,'Utánpótlás I'!$Q80,0)</f>
        <v>0</v>
      </c>
      <c r="S80" s="62">
        <f t="shared" si="25"/>
        <v>0</v>
      </c>
      <c r="T80" s="12">
        <f t="shared" si="26"/>
        <v>0</v>
      </c>
      <c r="W80" s="12">
        <f>IF($V$2='Utánpótlás I'!$P80,'Utánpótlás I'!$Q80,0)</f>
        <v>0</v>
      </c>
      <c r="X80" s="62">
        <f t="shared" si="27"/>
        <v>0</v>
      </c>
      <c r="Y80" s="12">
        <f t="shared" si="28"/>
        <v>0</v>
      </c>
      <c r="Z80" s="13"/>
      <c r="AB80" s="12">
        <f>IF($AA$2='Utánpótlás I'!$P80,'Utánpótlás I'!$Q80,0)</f>
        <v>0</v>
      </c>
      <c r="AC80" s="62">
        <f t="shared" si="29"/>
        <v>0</v>
      </c>
      <c r="AD80" s="12">
        <f t="shared" si="30"/>
        <v>0</v>
      </c>
      <c r="AE80" s="13"/>
      <c r="AG80" s="12">
        <f>IF($AF$2='Utánpótlás I'!$P80,'Utánpótlás I'!$Q80,0)</f>
        <v>0</v>
      </c>
      <c r="AH80" s="62">
        <f t="shared" si="31"/>
        <v>0</v>
      </c>
      <c r="AI80" s="12">
        <f t="shared" si="32"/>
        <v>0</v>
      </c>
      <c r="AL80" s="12">
        <f>IF($AK$2='Utánpótlás I'!$P80,'Utánpótlás I'!$Q80,0)</f>
        <v>0</v>
      </c>
      <c r="AM80" s="62">
        <f t="shared" si="33"/>
        <v>0</v>
      </c>
      <c r="AN80" s="12">
        <f t="shared" si="34"/>
        <v>0</v>
      </c>
      <c r="AR80" s="16"/>
      <c r="AS80" s="16"/>
      <c r="AT80" s="16"/>
      <c r="AU80" s="16"/>
      <c r="BA80" s="13"/>
      <c r="BG80" s="16"/>
      <c r="BH80" s="16"/>
      <c r="BI80" s="16"/>
      <c r="BJ80" s="16"/>
      <c r="BP80" s="13"/>
      <c r="BV80" s="16"/>
      <c r="BW80" s="16"/>
      <c r="BX80" s="16"/>
      <c r="BY80" s="16"/>
    </row>
    <row r="81" spans="2:77">
      <c r="B81" s="12">
        <f>IF($A$2='Utánpótlás I'!$P81,'Utánpótlás I'!$Q81,0)</f>
        <v>0</v>
      </c>
      <c r="C81" s="62">
        <f t="shared" si="35"/>
        <v>0</v>
      </c>
      <c r="D81" s="12">
        <f t="shared" si="18"/>
        <v>0</v>
      </c>
      <c r="F81" s="12">
        <f>IF($E$2='Utánpótlás I'!$P81,'Utánpótlás I'!$Q81,0)</f>
        <v>0</v>
      </c>
      <c r="G81" s="62">
        <f t="shared" si="19"/>
        <v>0</v>
      </c>
      <c r="H81" s="12">
        <f t="shared" si="20"/>
        <v>0</v>
      </c>
      <c r="J81" s="12">
        <f>IF($I$2='Utánpótlás I'!$P81,'Utánpótlás I'!$Q81,0)</f>
        <v>0</v>
      </c>
      <c r="K81" s="62">
        <f t="shared" si="21"/>
        <v>0</v>
      </c>
      <c r="L81" s="12">
        <f t="shared" si="22"/>
        <v>0</v>
      </c>
      <c r="N81" s="12">
        <f>IF($M$2='Utánpótlás I'!$P81,'Utánpótlás I'!$Q81,0)</f>
        <v>0</v>
      </c>
      <c r="O81" s="62">
        <f t="shared" si="23"/>
        <v>0</v>
      </c>
      <c r="P81" s="12">
        <f t="shared" si="24"/>
        <v>0</v>
      </c>
      <c r="R81" s="12">
        <f>IF($Q$2='Utánpótlás I'!$P81,'Utánpótlás I'!$Q81,0)</f>
        <v>0</v>
      </c>
      <c r="S81" s="62">
        <f t="shared" si="25"/>
        <v>0</v>
      </c>
      <c r="T81" s="12">
        <f t="shared" si="26"/>
        <v>0</v>
      </c>
      <c r="W81" s="12">
        <f>IF($V$2='Utánpótlás I'!$P81,'Utánpótlás I'!$Q81,0)</f>
        <v>0</v>
      </c>
      <c r="X81" s="62">
        <f t="shared" si="27"/>
        <v>0</v>
      </c>
      <c r="Y81" s="12">
        <f t="shared" si="28"/>
        <v>0</v>
      </c>
      <c r="Z81" s="13"/>
      <c r="AB81" s="12">
        <f>IF($AA$2='Utánpótlás I'!$P81,'Utánpótlás I'!$Q81,0)</f>
        <v>0</v>
      </c>
      <c r="AC81" s="62">
        <f t="shared" si="29"/>
        <v>0</v>
      </c>
      <c r="AD81" s="12">
        <f t="shared" si="30"/>
        <v>0</v>
      </c>
      <c r="AE81" s="13"/>
      <c r="AG81" s="12">
        <f>IF($AF$2='Utánpótlás I'!$P81,'Utánpótlás I'!$Q81,0)</f>
        <v>0</v>
      </c>
      <c r="AH81" s="62">
        <f t="shared" si="31"/>
        <v>0</v>
      </c>
      <c r="AI81" s="12">
        <f t="shared" si="32"/>
        <v>0</v>
      </c>
      <c r="AL81" s="12">
        <f>IF($AK$2='Utánpótlás I'!$P81,'Utánpótlás I'!$Q81,0)</f>
        <v>0</v>
      </c>
      <c r="AM81" s="62">
        <f t="shared" si="33"/>
        <v>0</v>
      </c>
      <c r="AN81" s="12">
        <f t="shared" si="34"/>
        <v>0</v>
      </c>
      <c r="AR81" s="16"/>
      <c r="AS81" s="16"/>
      <c r="AT81" s="16"/>
      <c r="AU81" s="16"/>
      <c r="BA81" s="13"/>
      <c r="BG81" s="16"/>
      <c r="BH81" s="16"/>
      <c r="BI81" s="16"/>
      <c r="BJ81" s="16"/>
      <c r="BP81" s="13"/>
      <c r="BV81" s="16"/>
      <c r="BW81" s="16"/>
      <c r="BX81" s="16"/>
      <c r="BY81" s="16"/>
    </row>
    <row r="82" spans="2:77">
      <c r="B82" s="12">
        <f>IF($A$2='Utánpótlás I'!$P82,'Utánpótlás I'!$Q82,0)</f>
        <v>0</v>
      </c>
      <c r="C82" s="62">
        <f t="shared" si="35"/>
        <v>0</v>
      </c>
      <c r="D82" s="12">
        <f t="shared" si="18"/>
        <v>0</v>
      </c>
      <c r="F82" s="12">
        <f>IF($E$2='Utánpótlás I'!$P82,'Utánpótlás I'!$Q82,0)</f>
        <v>0</v>
      </c>
      <c r="G82" s="62">
        <f t="shared" si="19"/>
        <v>0</v>
      </c>
      <c r="H82" s="12">
        <f t="shared" si="20"/>
        <v>0</v>
      </c>
      <c r="J82" s="12">
        <f>IF($I$2='Utánpótlás I'!$P82,'Utánpótlás I'!$Q82,0)</f>
        <v>0</v>
      </c>
      <c r="K82" s="62">
        <f t="shared" si="21"/>
        <v>0</v>
      </c>
      <c r="L82" s="12">
        <f t="shared" si="22"/>
        <v>0</v>
      </c>
      <c r="N82" s="12">
        <f>IF($M$2='Utánpótlás I'!$P82,'Utánpótlás I'!$Q82,0)</f>
        <v>0</v>
      </c>
      <c r="O82" s="62">
        <f t="shared" si="23"/>
        <v>0</v>
      </c>
      <c r="P82" s="12">
        <f t="shared" si="24"/>
        <v>0</v>
      </c>
      <c r="R82" s="12">
        <f>IF($Q$2='Utánpótlás I'!$P82,'Utánpótlás I'!$Q82,0)</f>
        <v>0</v>
      </c>
      <c r="S82" s="62">
        <f t="shared" si="25"/>
        <v>0</v>
      </c>
      <c r="T82" s="12">
        <f t="shared" si="26"/>
        <v>0</v>
      </c>
      <c r="W82" s="12">
        <f>IF($V$2='Utánpótlás I'!$P82,'Utánpótlás I'!$Q82,0)</f>
        <v>0</v>
      </c>
      <c r="X82" s="62">
        <f t="shared" si="27"/>
        <v>0</v>
      </c>
      <c r="Y82" s="12">
        <f t="shared" si="28"/>
        <v>0</v>
      </c>
      <c r="Z82" s="13"/>
      <c r="AB82" s="12">
        <f>IF($AA$2='Utánpótlás I'!$P82,'Utánpótlás I'!$Q82,0)</f>
        <v>0</v>
      </c>
      <c r="AC82" s="62">
        <f t="shared" si="29"/>
        <v>0</v>
      </c>
      <c r="AD82" s="12">
        <f t="shared" si="30"/>
        <v>0</v>
      </c>
      <c r="AE82" s="13"/>
      <c r="AG82" s="12">
        <f>IF($AF$2='Utánpótlás I'!$P82,'Utánpótlás I'!$Q82,0)</f>
        <v>0</v>
      </c>
      <c r="AH82" s="62">
        <f t="shared" si="31"/>
        <v>0</v>
      </c>
      <c r="AI82" s="12">
        <f t="shared" si="32"/>
        <v>0</v>
      </c>
      <c r="AL82" s="12">
        <f>IF($AK$2='Utánpótlás I'!$P82,'Utánpótlás I'!$Q82,0)</f>
        <v>0</v>
      </c>
      <c r="AM82" s="62">
        <f t="shared" si="33"/>
        <v>0</v>
      </c>
      <c r="AN82" s="12">
        <f t="shared" si="34"/>
        <v>0</v>
      </c>
      <c r="AR82" s="16"/>
      <c r="AS82" s="16"/>
      <c r="AT82" s="16"/>
      <c r="AU82" s="16"/>
      <c r="BA82" s="13"/>
      <c r="BG82" s="16"/>
      <c r="BH82" s="16"/>
      <c r="BI82" s="16"/>
      <c r="BJ82" s="16"/>
      <c r="BP82" s="13"/>
      <c r="BV82" s="16"/>
      <c r="BW82" s="16"/>
      <c r="BX82" s="16"/>
      <c r="BY82" s="16"/>
    </row>
    <row r="83" spans="2:77">
      <c r="B83" s="12">
        <f>IF($A$2='Utánpótlás I'!$P83,'Utánpótlás I'!$Q83,0)</f>
        <v>0</v>
      </c>
      <c r="C83" s="62">
        <f t="shared" si="35"/>
        <v>0</v>
      </c>
      <c r="D83" s="12">
        <f t="shared" si="18"/>
        <v>0</v>
      </c>
      <c r="F83" s="12">
        <f>IF($E$2='Utánpótlás I'!$P83,'Utánpótlás I'!$Q83,0)</f>
        <v>0</v>
      </c>
      <c r="G83" s="62">
        <f t="shared" si="19"/>
        <v>0</v>
      </c>
      <c r="H83" s="12">
        <f t="shared" si="20"/>
        <v>0</v>
      </c>
      <c r="J83" s="12">
        <f>IF($I$2='Utánpótlás I'!$P83,'Utánpótlás I'!$Q83,0)</f>
        <v>0</v>
      </c>
      <c r="K83" s="62">
        <f t="shared" si="21"/>
        <v>0</v>
      </c>
      <c r="L83" s="12">
        <f t="shared" si="22"/>
        <v>0</v>
      </c>
      <c r="N83" s="12">
        <f>IF($M$2='Utánpótlás I'!$P83,'Utánpótlás I'!$Q83,0)</f>
        <v>0</v>
      </c>
      <c r="O83" s="62">
        <f t="shared" si="23"/>
        <v>0</v>
      </c>
      <c r="P83" s="12">
        <f t="shared" si="24"/>
        <v>0</v>
      </c>
      <c r="R83" s="12">
        <f>IF($Q$2='Utánpótlás I'!$P83,'Utánpótlás I'!$Q83,0)</f>
        <v>0</v>
      </c>
      <c r="S83" s="62">
        <f t="shared" si="25"/>
        <v>0</v>
      </c>
      <c r="T83" s="12">
        <f t="shared" si="26"/>
        <v>0</v>
      </c>
      <c r="W83" s="12">
        <f>IF($V$2='Utánpótlás I'!$P83,'Utánpótlás I'!$Q83,0)</f>
        <v>0</v>
      </c>
      <c r="X83" s="62">
        <f t="shared" si="27"/>
        <v>0</v>
      </c>
      <c r="Y83" s="12">
        <f t="shared" si="28"/>
        <v>0</v>
      </c>
      <c r="Z83" s="13"/>
      <c r="AB83" s="12">
        <f>IF($AA$2='Utánpótlás I'!$P83,'Utánpótlás I'!$Q83,0)</f>
        <v>0</v>
      </c>
      <c r="AC83" s="62">
        <f t="shared" si="29"/>
        <v>0</v>
      </c>
      <c r="AD83" s="12">
        <f t="shared" si="30"/>
        <v>0</v>
      </c>
      <c r="AE83" s="13"/>
      <c r="AG83" s="12">
        <f>IF($AF$2='Utánpótlás I'!$P83,'Utánpótlás I'!$Q83,0)</f>
        <v>0</v>
      </c>
      <c r="AH83" s="62">
        <f t="shared" si="31"/>
        <v>0</v>
      </c>
      <c r="AI83" s="12">
        <f t="shared" si="32"/>
        <v>0</v>
      </c>
      <c r="AL83" s="12">
        <f>IF($AK$2='Utánpótlás I'!$P83,'Utánpótlás I'!$Q83,0)</f>
        <v>0</v>
      </c>
      <c r="AM83" s="62">
        <f t="shared" si="33"/>
        <v>0</v>
      </c>
      <c r="AN83" s="12">
        <f t="shared" si="34"/>
        <v>0</v>
      </c>
      <c r="AR83" s="16"/>
      <c r="AS83" s="16"/>
      <c r="AT83" s="16"/>
      <c r="AU83" s="16"/>
      <c r="BA83" s="13"/>
      <c r="BG83" s="16"/>
      <c r="BH83" s="16"/>
      <c r="BI83" s="16"/>
      <c r="BJ83" s="16"/>
      <c r="BP83" s="13"/>
      <c r="BV83" s="16"/>
      <c r="BW83" s="16"/>
      <c r="BX83" s="16"/>
      <c r="BY83" s="16"/>
    </row>
    <row r="84" spans="2:77">
      <c r="B84" s="12">
        <f>IF($A$2='Utánpótlás I'!$P84,'Utánpótlás I'!$Q84,0)</f>
        <v>0</v>
      </c>
      <c r="C84" s="62">
        <f t="shared" si="35"/>
        <v>0</v>
      </c>
      <c r="D84" s="12">
        <f t="shared" si="18"/>
        <v>0</v>
      </c>
      <c r="F84" s="12">
        <f>IF($E$2='Utánpótlás I'!$P84,'Utánpótlás I'!$Q84,0)</f>
        <v>0</v>
      </c>
      <c r="G84" s="62">
        <f t="shared" si="19"/>
        <v>0</v>
      </c>
      <c r="H84" s="12">
        <f t="shared" si="20"/>
        <v>0</v>
      </c>
      <c r="J84" s="12">
        <f>IF($I$2='Utánpótlás I'!$P84,'Utánpótlás I'!$Q84,0)</f>
        <v>0</v>
      </c>
      <c r="K84" s="62">
        <f t="shared" si="21"/>
        <v>0</v>
      </c>
      <c r="L84" s="12">
        <f t="shared" si="22"/>
        <v>0</v>
      </c>
      <c r="N84" s="12">
        <f>IF($M$2='Utánpótlás I'!$P84,'Utánpótlás I'!$Q84,0)</f>
        <v>0</v>
      </c>
      <c r="O84" s="62">
        <f t="shared" si="23"/>
        <v>0</v>
      </c>
      <c r="P84" s="12">
        <f t="shared" si="24"/>
        <v>0</v>
      </c>
      <c r="R84" s="12">
        <f>IF($Q$2='Utánpótlás I'!$P84,'Utánpótlás I'!$Q84,0)</f>
        <v>0</v>
      </c>
      <c r="S84" s="62">
        <f t="shared" si="25"/>
        <v>0</v>
      </c>
      <c r="T84" s="12">
        <f t="shared" si="26"/>
        <v>0</v>
      </c>
      <c r="W84" s="12">
        <f>IF($V$2='Utánpótlás I'!$P84,'Utánpótlás I'!$Q84,0)</f>
        <v>0</v>
      </c>
      <c r="X84" s="62">
        <f t="shared" si="27"/>
        <v>0</v>
      </c>
      <c r="Y84" s="12">
        <f t="shared" si="28"/>
        <v>0</v>
      </c>
      <c r="Z84" s="13"/>
      <c r="AB84" s="12">
        <f>IF($AA$2='Utánpótlás I'!$P84,'Utánpótlás I'!$Q84,0)</f>
        <v>0</v>
      </c>
      <c r="AC84" s="62">
        <f t="shared" si="29"/>
        <v>0</v>
      </c>
      <c r="AD84" s="12">
        <f t="shared" si="30"/>
        <v>0</v>
      </c>
      <c r="AE84" s="13"/>
      <c r="AG84" s="12">
        <f>IF($AF$2='Utánpótlás I'!$P84,'Utánpótlás I'!$Q84,0)</f>
        <v>0</v>
      </c>
      <c r="AH84" s="62">
        <f t="shared" si="31"/>
        <v>0</v>
      </c>
      <c r="AI84" s="12">
        <f t="shared" si="32"/>
        <v>0</v>
      </c>
      <c r="AL84" s="12">
        <f>IF($AK$2='Utánpótlás I'!$P84,'Utánpótlás I'!$Q84,0)</f>
        <v>0</v>
      </c>
      <c r="AM84" s="62">
        <f t="shared" si="33"/>
        <v>0</v>
      </c>
      <c r="AN84" s="12">
        <f t="shared" si="34"/>
        <v>0</v>
      </c>
      <c r="AR84" s="16"/>
      <c r="AS84" s="16"/>
      <c r="AT84" s="16"/>
      <c r="AU84" s="16"/>
      <c r="BA84" s="13"/>
      <c r="BG84" s="16"/>
      <c r="BH84" s="16"/>
      <c r="BI84" s="16"/>
      <c r="BJ84" s="16"/>
      <c r="BP84" s="13"/>
      <c r="BV84" s="16"/>
      <c r="BW84" s="16"/>
      <c r="BX84" s="16"/>
      <c r="BY84" s="16"/>
    </row>
    <row r="85" spans="2:77">
      <c r="B85" s="12">
        <f>IF($A$2='Utánpótlás I'!$P85,'Utánpótlás I'!$Q85,0)</f>
        <v>0</v>
      </c>
      <c r="C85" s="62">
        <f t="shared" si="35"/>
        <v>0</v>
      </c>
      <c r="D85" s="12">
        <f t="shared" si="18"/>
        <v>0</v>
      </c>
      <c r="F85" s="12">
        <f>IF($E$2='Utánpótlás I'!$P85,'Utánpótlás I'!$Q85,0)</f>
        <v>0</v>
      </c>
      <c r="G85" s="62">
        <f t="shared" si="19"/>
        <v>0</v>
      </c>
      <c r="H85" s="12">
        <f t="shared" si="20"/>
        <v>0</v>
      </c>
      <c r="J85" s="12">
        <f>IF($I$2='Utánpótlás I'!$P85,'Utánpótlás I'!$Q85,0)</f>
        <v>0</v>
      </c>
      <c r="K85" s="62">
        <f t="shared" si="21"/>
        <v>0</v>
      </c>
      <c r="L85" s="12">
        <f t="shared" si="22"/>
        <v>0</v>
      </c>
      <c r="N85" s="12">
        <f>IF($M$2='Utánpótlás I'!$P85,'Utánpótlás I'!$Q85,0)</f>
        <v>0</v>
      </c>
      <c r="O85" s="62">
        <f t="shared" si="23"/>
        <v>0</v>
      </c>
      <c r="P85" s="12">
        <f t="shared" si="24"/>
        <v>0</v>
      </c>
      <c r="R85" s="12">
        <f>IF($Q$2='Utánpótlás I'!$P85,'Utánpótlás I'!$Q85,0)</f>
        <v>0</v>
      </c>
      <c r="S85" s="62">
        <f t="shared" si="25"/>
        <v>0</v>
      </c>
      <c r="T85" s="12">
        <f t="shared" si="26"/>
        <v>0</v>
      </c>
      <c r="W85" s="12">
        <f>IF($V$2='Utánpótlás I'!$P85,'Utánpótlás I'!$Q85,0)</f>
        <v>0</v>
      </c>
      <c r="X85" s="62">
        <f t="shared" si="27"/>
        <v>0</v>
      </c>
      <c r="Y85" s="12">
        <f t="shared" si="28"/>
        <v>0</v>
      </c>
      <c r="Z85" s="13"/>
      <c r="AB85" s="12">
        <f>IF($AA$2='Utánpótlás I'!$P85,'Utánpótlás I'!$Q85,0)</f>
        <v>0</v>
      </c>
      <c r="AC85" s="62">
        <f t="shared" si="29"/>
        <v>0</v>
      </c>
      <c r="AD85" s="12">
        <f t="shared" si="30"/>
        <v>0</v>
      </c>
      <c r="AE85" s="13"/>
      <c r="AG85" s="12">
        <f>IF($AF$2='Utánpótlás I'!$P85,'Utánpótlás I'!$Q85,0)</f>
        <v>0</v>
      </c>
      <c r="AH85" s="62">
        <f t="shared" si="31"/>
        <v>0</v>
      </c>
      <c r="AI85" s="12">
        <f t="shared" si="32"/>
        <v>0</v>
      </c>
      <c r="AL85" s="12">
        <f>IF($AK$2='Utánpótlás I'!$P85,'Utánpótlás I'!$Q85,0)</f>
        <v>0</v>
      </c>
      <c r="AM85" s="62">
        <f t="shared" si="33"/>
        <v>0</v>
      </c>
      <c r="AN85" s="12">
        <f t="shared" si="34"/>
        <v>0</v>
      </c>
      <c r="AR85" s="16"/>
      <c r="AS85" s="16"/>
      <c r="AT85" s="16"/>
      <c r="AU85" s="16"/>
      <c r="BA85" s="13"/>
      <c r="BG85" s="16"/>
      <c r="BH85" s="16"/>
      <c r="BI85" s="16"/>
      <c r="BJ85" s="16"/>
      <c r="BP85" s="13"/>
      <c r="BV85" s="16"/>
      <c r="BW85" s="16"/>
      <c r="BX85" s="16"/>
      <c r="BY85" s="16"/>
    </row>
    <row r="86" spans="2:77">
      <c r="B86" s="12">
        <f>IF($A$2='Utánpótlás I'!$P86,'Utánpótlás I'!$Q86,0)</f>
        <v>0</v>
      </c>
      <c r="C86" s="62">
        <f t="shared" si="35"/>
        <v>0</v>
      </c>
      <c r="D86" s="12">
        <f t="shared" si="18"/>
        <v>0</v>
      </c>
      <c r="F86" s="12">
        <f>IF($E$2='Utánpótlás I'!$P86,'Utánpótlás I'!$Q86,0)</f>
        <v>0</v>
      </c>
      <c r="G86" s="62">
        <f t="shared" si="19"/>
        <v>0</v>
      </c>
      <c r="H86" s="12">
        <f t="shared" si="20"/>
        <v>0</v>
      </c>
      <c r="J86" s="12">
        <f>IF($I$2='Utánpótlás I'!$P86,'Utánpótlás I'!$Q86,0)</f>
        <v>0</v>
      </c>
      <c r="K86" s="62">
        <f t="shared" si="21"/>
        <v>0</v>
      </c>
      <c r="L86" s="12">
        <f t="shared" si="22"/>
        <v>0</v>
      </c>
      <c r="N86" s="12">
        <f>IF($M$2='Utánpótlás I'!$P86,'Utánpótlás I'!$Q86,0)</f>
        <v>0</v>
      </c>
      <c r="O86" s="62">
        <f t="shared" si="23"/>
        <v>0</v>
      </c>
      <c r="P86" s="12">
        <f t="shared" si="24"/>
        <v>0</v>
      </c>
      <c r="R86" s="12">
        <f>IF($Q$2='Utánpótlás I'!$P86,'Utánpótlás I'!$Q86,0)</f>
        <v>0</v>
      </c>
      <c r="S86" s="62">
        <f t="shared" si="25"/>
        <v>0</v>
      </c>
      <c r="T86" s="12">
        <f t="shared" si="26"/>
        <v>0</v>
      </c>
      <c r="W86" s="12">
        <f>IF($V$2='Utánpótlás I'!$P86,'Utánpótlás I'!$Q86,0)</f>
        <v>0</v>
      </c>
      <c r="X86" s="62">
        <f t="shared" si="27"/>
        <v>0</v>
      </c>
      <c r="Y86" s="12">
        <f t="shared" si="28"/>
        <v>0</v>
      </c>
      <c r="Z86" s="13"/>
      <c r="AB86" s="12">
        <f>IF($AA$2='Utánpótlás I'!$P86,'Utánpótlás I'!$Q86,0)</f>
        <v>0</v>
      </c>
      <c r="AC86" s="62">
        <f t="shared" si="29"/>
        <v>0</v>
      </c>
      <c r="AD86" s="12">
        <f t="shared" si="30"/>
        <v>0</v>
      </c>
      <c r="AE86" s="13"/>
      <c r="AG86" s="12">
        <f>IF($AF$2='Utánpótlás I'!$P86,'Utánpótlás I'!$Q86,0)</f>
        <v>0</v>
      </c>
      <c r="AH86" s="62">
        <f t="shared" si="31"/>
        <v>0</v>
      </c>
      <c r="AI86" s="12">
        <f t="shared" si="32"/>
        <v>0</v>
      </c>
      <c r="AL86" s="12">
        <f>IF($AK$2='Utánpótlás I'!$P86,'Utánpótlás I'!$Q86,0)</f>
        <v>0</v>
      </c>
      <c r="AM86" s="62">
        <f t="shared" si="33"/>
        <v>0</v>
      </c>
      <c r="AN86" s="12">
        <f t="shared" si="34"/>
        <v>0</v>
      </c>
      <c r="AR86" s="16"/>
      <c r="AS86" s="16"/>
      <c r="AT86" s="16"/>
      <c r="AU86" s="16"/>
      <c r="BA86" s="13"/>
      <c r="BG86" s="16"/>
      <c r="BH86" s="16"/>
      <c r="BI86" s="16"/>
      <c r="BJ86" s="16"/>
      <c r="BP86" s="13"/>
      <c r="BV86" s="16"/>
      <c r="BW86" s="16"/>
      <c r="BX86" s="16"/>
      <c r="BY86" s="16"/>
    </row>
    <row r="87" spans="2:77">
      <c r="B87" s="12">
        <f>IF($A$2='Utánpótlás I'!$P87,'Utánpótlás I'!$Q87,0)</f>
        <v>0</v>
      </c>
      <c r="C87" s="62">
        <f t="shared" si="35"/>
        <v>0</v>
      </c>
      <c r="D87" s="12">
        <f t="shared" si="18"/>
        <v>0</v>
      </c>
      <c r="F87" s="12">
        <f>IF($E$2='Utánpótlás I'!$P87,'Utánpótlás I'!$Q87,0)</f>
        <v>0</v>
      </c>
      <c r="G87" s="62">
        <f t="shared" si="19"/>
        <v>0</v>
      </c>
      <c r="H87" s="12">
        <f t="shared" si="20"/>
        <v>0</v>
      </c>
      <c r="J87" s="12">
        <f>IF($I$2='Utánpótlás I'!$P87,'Utánpótlás I'!$Q87,0)</f>
        <v>0</v>
      </c>
      <c r="K87" s="62">
        <f t="shared" si="21"/>
        <v>0</v>
      </c>
      <c r="L87" s="12">
        <f t="shared" si="22"/>
        <v>0</v>
      </c>
      <c r="N87" s="12">
        <f>IF($M$2='Utánpótlás I'!$P87,'Utánpótlás I'!$Q87,0)</f>
        <v>0</v>
      </c>
      <c r="O87" s="62">
        <f t="shared" si="23"/>
        <v>0</v>
      </c>
      <c r="P87" s="12">
        <f t="shared" si="24"/>
        <v>0</v>
      </c>
      <c r="R87" s="12">
        <f>IF($Q$2='Utánpótlás I'!$P87,'Utánpótlás I'!$Q87,0)</f>
        <v>0</v>
      </c>
      <c r="S87" s="62">
        <f t="shared" si="25"/>
        <v>0</v>
      </c>
      <c r="T87" s="12">
        <f t="shared" si="26"/>
        <v>0</v>
      </c>
      <c r="W87" s="12">
        <f>IF($V$2='Utánpótlás I'!$P87,'Utánpótlás I'!$Q87,0)</f>
        <v>0</v>
      </c>
      <c r="X87" s="62">
        <f t="shared" si="27"/>
        <v>0</v>
      </c>
      <c r="Y87" s="12">
        <f t="shared" si="28"/>
        <v>0</v>
      </c>
      <c r="Z87" s="13"/>
      <c r="AB87" s="12">
        <f>IF($AA$2='Utánpótlás I'!$P87,'Utánpótlás I'!$Q87,0)</f>
        <v>0</v>
      </c>
      <c r="AC87" s="62">
        <f t="shared" si="29"/>
        <v>0</v>
      </c>
      <c r="AD87" s="12">
        <f t="shared" si="30"/>
        <v>0</v>
      </c>
      <c r="AE87" s="13"/>
      <c r="AG87" s="12">
        <f>IF($AF$2='Utánpótlás I'!$P87,'Utánpótlás I'!$Q87,0)</f>
        <v>0</v>
      </c>
      <c r="AH87" s="62">
        <f t="shared" si="31"/>
        <v>0</v>
      </c>
      <c r="AI87" s="12">
        <f t="shared" si="32"/>
        <v>0</v>
      </c>
      <c r="AL87" s="12">
        <f>IF($AK$2='Utánpótlás I'!$P87,'Utánpótlás I'!$Q87,0)</f>
        <v>0</v>
      </c>
      <c r="AM87" s="62">
        <f t="shared" si="33"/>
        <v>0</v>
      </c>
      <c r="AN87" s="12">
        <f t="shared" si="34"/>
        <v>0</v>
      </c>
      <c r="AR87" s="16"/>
      <c r="AS87" s="16"/>
      <c r="AT87" s="16"/>
      <c r="AU87" s="16"/>
      <c r="BA87" s="13"/>
      <c r="BG87" s="16"/>
      <c r="BH87" s="16"/>
      <c r="BI87" s="16"/>
      <c r="BJ87" s="16"/>
      <c r="BP87" s="13"/>
      <c r="BV87" s="16"/>
      <c r="BW87" s="16"/>
      <c r="BX87" s="16"/>
      <c r="BY87" s="16"/>
    </row>
    <row r="88" spans="2:77">
      <c r="B88" s="12">
        <f>IF($A$2='Utánpótlás I'!$P88,'Utánpótlás I'!$Q88,0)</f>
        <v>0</v>
      </c>
      <c r="C88" s="62">
        <f t="shared" si="35"/>
        <v>0</v>
      </c>
      <c r="D88" s="12">
        <f t="shared" si="18"/>
        <v>0</v>
      </c>
      <c r="F88" s="12">
        <f>IF($E$2='Utánpótlás I'!$P88,'Utánpótlás I'!$Q88,0)</f>
        <v>0</v>
      </c>
      <c r="G88" s="62">
        <f t="shared" si="19"/>
        <v>0</v>
      </c>
      <c r="H88" s="12">
        <f t="shared" si="20"/>
        <v>0</v>
      </c>
      <c r="J88" s="12">
        <f>IF($I$2='Utánpótlás I'!$P88,'Utánpótlás I'!$Q88,0)</f>
        <v>0</v>
      </c>
      <c r="K88" s="62">
        <f t="shared" si="21"/>
        <v>0</v>
      </c>
      <c r="L88" s="12">
        <f t="shared" si="22"/>
        <v>0</v>
      </c>
      <c r="N88" s="12">
        <f>IF($M$2='Utánpótlás I'!$P88,'Utánpótlás I'!$Q88,0)</f>
        <v>0</v>
      </c>
      <c r="O88" s="62">
        <f t="shared" si="23"/>
        <v>0</v>
      </c>
      <c r="P88" s="12">
        <f t="shared" si="24"/>
        <v>0</v>
      </c>
      <c r="R88" s="12">
        <f>IF($Q$2='Utánpótlás I'!$P88,'Utánpótlás I'!$Q88,0)</f>
        <v>0</v>
      </c>
      <c r="S88" s="62">
        <f t="shared" si="25"/>
        <v>0</v>
      </c>
      <c r="T88" s="12">
        <f t="shared" si="26"/>
        <v>0</v>
      </c>
      <c r="W88" s="12">
        <f>IF($V$2='Utánpótlás I'!$P88,'Utánpótlás I'!$Q88,0)</f>
        <v>0</v>
      </c>
      <c r="X88" s="62">
        <f t="shared" si="27"/>
        <v>0</v>
      </c>
      <c r="Y88" s="12">
        <f t="shared" si="28"/>
        <v>0</v>
      </c>
      <c r="Z88" s="13"/>
      <c r="AB88" s="12">
        <f>IF($AA$2='Utánpótlás I'!$P88,'Utánpótlás I'!$Q88,0)</f>
        <v>0</v>
      </c>
      <c r="AC88" s="62">
        <f t="shared" si="29"/>
        <v>0</v>
      </c>
      <c r="AD88" s="12">
        <f t="shared" si="30"/>
        <v>0</v>
      </c>
      <c r="AE88" s="13"/>
      <c r="AG88" s="12">
        <f>IF($AF$2='Utánpótlás I'!$P88,'Utánpótlás I'!$Q88,0)</f>
        <v>0</v>
      </c>
      <c r="AH88" s="62">
        <f t="shared" si="31"/>
        <v>0</v>
      </c>
      <c r="AI88" s="12">
        <f t="shared" si="32"/>
        <v>0</v>
      </c>
      <c r="AL88" s="12">
        <f>IF($AK$2='Utánpótlás I'!$P88,'Utánpótlás I'!$Q88,0)</f>
        <v>0</v>
      </c>
      <c r="AM88" s="62">
        <f t="shared" si="33"/>
        <v>0</v>
      </c>
      <c r="AN88" s="12">
        <f t="shared" si="34"/>
        <v>0</v>
      </c>
      <c r="AR88" s="16"/>
      <c r="AS88" s="16"/>
      <c r="AT88" s="16"/>
      <c r="AU88" s="16"/>
      <c r="BA88" s="13"/>
      <c r="BG88" s="16"/>
      <c r="BH88" s="16"/>
      <c r="BI88" s="16"/>
      <c r="BJ88" s="16"/>
      <c r="BP88" s="13"/>
      <c r="BV88" s="16"/>
      <c r="BW88" s="16"/>
      <c r="BX88" s="16"/>
      <c r="BY88" s="16"/>
    </row>
    <row r="89" spans="2:77">
      <c r="B89" s="12">
        <f>IF($A$2='Utánpótlás I'!$P89,'Utánpótlás I'!$Q89,0)</f>
        <v>0</v>
      </c>
      <c r="C89" s="62">
        <f t="shared" si="35"/>
        <v>0</v>
      </c>
      <c r="D89" s="12">
        <f t="shared" si="18"/>
        <v>0</v>
      </c>
      <c r="F89" s="12">
        <f>IF($E$2='Utánpótlás I'!$P89,'Utánpótlás I'!$Q89,0)</f>
        <v>0</v>
      </c>
      <c r="G89" s="62">
        <f t="shared" si="19"/>
        <v>0</v>
      </c>
      <c r="H89" s="12">
        <f t="shared" si="20"/>
        <v>0</v>
      </c>
      <c r="J89" s="12">
        <f>IF($I$2='Utánpótlás I'!$P89,'Utánpótlás I'!$Q89,0)</f>
        <v>0</v>
      </c>
      <c r="K89" s="62">
        <f t="shared" si="21"/>
        <v>0</v>
      </c>
      <c r="L89" s="12">
        <f t="shared" si="22"/>
        <v>0</v>
      </c>
      <c r="N89" s="12">
        <f>IF($M$2='Utánpótlás I'!$P89,'Utánpótlás I'!$Q89,0)</f>
        <v>0</v>
      </c>
      <c r="O89" s="62">
        <f t="shared" si="23"/>
        <v>0</v>
      </c>
      <c r="P89" s="12">
        <f t="shared" si="24"/>
        <v>0</v>
      </c>
      <c r="R89" s="12">
        <f>IF($Q$2='Utánpótlás I'!$P89,'Utánpótlás I'!$Q89,0)</f>
        <v>0</v>
      </c>
      <c r="S89" s="62">
        <f t="shared" si="25"/>
        <v>0</v>
      </c>
      <c r="T89" s="12">
        <f t="shared" si="26"/>
        <v>0</v>
      </c>
      <c r="W89" s="12">
        <f>IF($V$2='Utánpótlás I'!$P89,'Utánpótlás I'!$Q89,0)</f>
        <v>0</v>
      </c>
      <c r="X89" s="62">
        <f t="shared" si="27"/>
        <v>0</v>
      </c>
      <c r="Y89" s="12">
        <f t="shared" si="28"/>
        <v>0</v>
      </c>
      <c r="Z89" s="13"/>
      <c r="AB89" s="12">
        <f>IF($AA$2='Utánpótlás I'!$P89,'Utánpótlás I'!$Q89,0)</f>
        <v>0</v>
      </c>
      <c r="AC89" s="62">
        <f t="shared" si="29"/>
        <v>0</v>
      </c>
      <c r="AD89" s="12">
        <f t="shared" si="30"/>
        <v>0</v>
      </c>
      <c r="AE89" s="13"/>
      <c r="AG89" s="12">
        <f>IF($AF$2='Utánpótlás I'!$P89,'Utánpótlás I'!$Q89,0)</f>
        <v>0</v>
      </c>
      <c r="AH89" s="62">
        <f t="shared" si="31"/>
        <v>0</v>
      </c>
      <c r="AI89" s="12">
        <f t="shared" si="32"/>
        <v>0</v>
      </c>
      <c r="AL89" s="12">
        <f>IF($AK$2='Utánpótlás I'!$P89,'Utánpótlás I'!$Q89,0)</f>
        <v>0</v>
      </c>
      <c r="AM89" s="62">
        <f t="shared" si="33"/>
        <v>0</v>
      </c>
      <c r="AN89" s="12">
        <f t="shared" si="34"/>
        <v>0</v>
      </c>
      <c r="AR89" s="16"/>
      <c r="AS89" s="16"/>
      <c r="AT89" s="16"/>
      <c r="AU89" s="16"/>
      <c r="BA89" s="13"/>
      <c r="BG89" s="16"/>
      <c r="BH89" s="16"/>
      <c r="BI89" s="16"/>
      <c r="BJ89" s="16"/>
      <c r="BP89" s="13"/>
      <c r="BV89" s="16"/>
      <c r="BW89" s="16"/>
      <c r="BX89" s="16"/>
      <c r="BY89" s="16"/>
    </row>
    <row r="90" spans="2:77">
      <c r="B90" s="12">
        <f>IF($A$2='Utánpótlás I'!$P90,'Utánpótlás I'!$Q90,0)</f>
        <v>0</v>
      </c>
      <c r="C90" s="62">
        <f t="shared" si="35"/>
        <v>0</v>
      </c>
      <c r="D90" s="12">
        <f t="shared" si="18"/>
        <v>0</v>
      </c>
      <c r="F90" s="12">
        <f>IF($E$2='Utánpótlás I'!$P90,'Utánpótlás I'!$Q90,0)</f>
        <v>0</v>
      </c>
      <c r="G90" s="62">
        <f t="shared" si="19"/>
        <v>0</v>
      </c>
      <c r="H90" s="12">
        <f t="shared" si="20"/>
        <v>0</v>
      </c>
      <c r="J90" s="12">
        <f>IF($I$2='Utánpótlás I'!$P90,'Utánpótlás I'!$Q90,0)</f>
        <v>0</v>
      </c>
      <c r="K90" s="62">
        <f t="shared" si="21"/>
        <v>0</v>
      </c>
      <c r="L90" s="12">
        <f t="shared" si="22"/>
        <v>0</v>
      </c>
      <c r="N90" s="12">
        <f>IF($M$2='Utánpótlás I'!$P90,'Utánpótlás I'!$Q90,0)</f>
        <v>0</v>
      </c>
      <c r="O90" s="62">
        <f t="shared" si="23"/>
        <v>0</v>
      </c>
      <c r="P90" s="12">
        <f t="shared" si="24"/>
        <v>0</v>
      </c>
      <c r="R90" s="12">
        <f>IF($Q$2='Utánpótlás I'!$P90,'Utánpótlás I'!$Q90,0)</f>
        <v>0</v>
      </c>
      <c r="S90" s="62">
        <f t="shared" si="25"/>
        <v>0</v>
      </c>
      <c r="T90" s="12">
        <f t="shared" si="26"/>
        <v>0</v>
      </c>
      <c r="W90" s="12">
        <f>IF($V$2='Utánpótlás I'!$P90,'Utánpótlás I'!$Q90,0)</f>
        <v>0</v>
      </c>
      <c r="X90" s="62">
        <f t="shared" si="27"/>
        <v>0</v>
      </c>
      <c r="Y90" s="12">
        <f t="shared" si="28"/>
        <v>0</v>
      </c>
      <c r="Z90" s="13"/>
      <c r="AB90" s="12">
        <f>IF($AA$2='Utánpótlás I'!$P90,'Utánpótlás I'!$Q90,0)</f>
        <v>0</v>
      </c>
      <c r="AC90" s="62">
        <f t="shared" si="29"/>
        <v>0</v>
      </c>
      <c r="AD90" s="12">
        <f t="shared" si="30"/>
        <v>0</v>
      </c>
      <c r="AE90" s="13"/>
      <c r="AG90" s="12">
        <f>IF($AF$2='Utánpótlás I'!$P90,'Utánpótlás I'!$Q90,0)</f>
        <v>0</v>
      </c>
      <c r="AH90" s="62">
        <f t="shared" si="31"/>
        <v>0</v>
      </c>
      <c r="AI90" s="12">
        <f t="shared" si="32"/>
        <v>0</v>
      </c>
      <c r="AL90" s="12">
        <f>IF($AK$2='Utánpótlás I'!$P90,'Utánpótlás I'!$Q90,0)</f>
        <v>0</v>
      </c>
      <c r="AM90" s="62">
        <f t="shared" si="33"/>
        <v>0</v>
      </c>
      <c r="AN90" s="12">
        <f t="shared" si="34"/>
        <v>0</v>
      </c>
      <c r="AR90" s="16"/>
      <c r="AS90" s="16"/>
      <c r="AT90" s="16"/>
      <c r="AU90" s="16"/>
      <c r="BA90" s="13"/>
      <c r="BG90" s="16"/>
      <c r="BH90" s="16"/>
      <c r="BI90" s="16"/>
      <c r="BJ90" s="16"/>
      <c r="BP90" s="13"/>
      <c r="BV90" s="16"/>
      <c r="BW90" s="16"/>
      <c r="BX90" s="16"/>
      <c r="BY90" s="16"/>
    </row>
    <row r="91" spans="2:77">
      <c r="B91" s="12">
        <f>IF($A$2='Utánpótlás I'!$P91,'Utánpótlás I'!$Q91,0)</f>
        <v>0</v>
      </c>
      <c r="C91" s="62">
        <f t="shared" si="35"/>
        <v>0</v>
      </c>
      <c r="D91" s="12">
        <f t="shared" si="18"/>
        <v>0</v>
      </c>
      <c r="F91" s="12">
        <f>IF($E$2='Utánpótlás I'!$P91,'Utánpótlás I'!$Q91,0)</f>
        <v>0</v>
      </c>
      <c r="G91" s="62">
        <f t="shared" si="19"/>
        <v>0</v>
      </c>
      <c r="H91" s="12">
        <f t="shared" si="20"/>
        <v>0</v>
      </c>
      <c r="J91" s="12">
        <f>IF($I$2='Utánpótlás I'!$P91,'Utánpótlás I'!$Q91,0)</f>
        <v>0</v>
      </c>
      <c r="K91" s="62">
        <f t="shared" si="21"/>
        <v>0</v>
      </c>
      <c r="L91" s="12">
        <f t="shared" si="22"/>
        <v>0</v>
      </c>
      <c r="N91" s="12">
        <f>IF($M$2='Utánpótlás I'!$P91,'Utánpótlás I'!$Q91,0)</f>
        <v>0</v>
      </c>
      <c r="O91" s="62">
        <f t="shared" si="23"/>
        <v>0</v>
      </c>
      <c r="P91" s="12">
        <f t="shared" si="24"/>
        <v>0</v>
      </c>
      <c r="R91" s="12">
        <f>IF($Q$2='Utánpótlás I'!$P91,'Utánpótlás I'!$Q91,0)</f>
        <v>0</v>
      </c>
      <c r="S91" s="62">
        <f t="shared" si="25"/>
        <v>0</v>
      </c>
      <c r="T91" s="12">
        <f t="shared" si="26"/>
        <v>0</v>
      </c>
      <c r="W91" s="12">
        <f>IF($V$2='Utánpótlás I'!$P91,'Utánpótlás I'!$Q91,0)</f>
        <v>0</v>
      </c>
      <c r="X91" s="62">
        <f t="shared" si="27"/>
        <v>0</v>
      </c>
      <c r="Y91" s="12">
        <f t="shared" si="28"/>
        <v>0</v>
      </c>
      <c r="Z91" s="13"/>
      <c r="AB91" s="12">
        <f>IF($AA$2='Utánpótlás I'!$P91,'Utánpótlás I'!$Q91,0)</f>
        <v>0</v>
      </c>
      <c r="AC91" s="62">
        <f t="shared" si="29"/>
        <v>0</v>
      </c>
      <c r="AD91" s="12">
        <f t="shared" si="30"/>
        <v>0</v>
      </c>
      <c r="AE91" s="13"/>
      <c r="AG91" s="12">
        <f>IF($AF$2='Utánpótlás I'!$P91,'Utánpótlás I'!$Q91,0)</f>
        <v>0</v>
      </c>
      <c r="AH91" s="62">
        <f t="shared" si="31"/>
        <v>0</v>
      </c>
      <c r="AI91" s="12">
        <f t="shared" si="32"/>
        <v>0</v>
      </c>
      <c r="AL91" s="12">
        <f>IF($AK$2='Utánpótlás I'!$P91,'Utánpótlás I'!$Q91,0)</f>
        <v>0</v>
      </c>
      <c r="AM91" s="62">
        <f t="shared" si="33"/>
        <v>0</v>
      </c>
      <c r="AN91" s="12">
        <f t="shared" si="34"/>
        <v>0</v>
      </c>
      <c r="AR91" s="16"/>
      <c r="AS91" s="16"/>
      <c r="AT91" s="16"/>
      <c r="AU91" s="16"/>
      <c r="BA91" s="13"/>
      <c r="BG91" s="16"/>
      <c r="BH91" s="16"/>
      <c r="BI91" s="16"/>
      <c r="BJ91" s="16"/>
      <c r="BP91" s="13"/>
      <c r="BV91" s="16"/>
      <c r="BW91" s="16"/>
      <c r="BX91" s="16"/>
      <c r="BY91" s="16"/>
    </row>
    <row r="92" spans="2:77">
      <c r="B92" s="12">
        <f>IF($A$2='Utánpótlás I'!$P92,'Utánpótlás I'!$Q92,0)</f>
        <v>0</v>
      </c>
      <c r="C92" s="62">
        <f t="shared" si="35"/>
        <v>0</v>
      </c>
      <c r="D92" s="12">
        <f t="shared" si="18"/>
        <v>0</v>
      </c>
      <c r="F92" s="12">
        <f>IF($E$2='Utánpótlás I'!$P92,'Utánpótlás I'!$Q92,0)</f>
        <v>0</v>
      </c>
      <c r="G92" s="62">
        <f t="shared" si="19"/>
        <v>0</v>
      </c>
      <c r="H92" s="12">
        <f t="shared" si="20"/>
        <v>0</v>
      </c>
      <c r="J92" s="12">
        <f>IF($I$2='Utánpótlás I'!$P92,'Utánpótlás I'!$Q92,0)</f>
        <v>0</v>
      </c>
      <c r="K92" s="62">
        <f t="shared" si="21"/>
        <v>0</v>
      </c>
      <c r="L92" s="12">
        <f t="shared" si="22"/>
        <v>0</v>
      </c>
      <c r="N92" s="12">
        <f>IF($M$2='Utánpótlás I'!$P92,'Utánpótlás I'!$Q92,0)</f>
        <v>0</v>
      </c>
      <c r="O92" s="62">
        <f t="shared" si="23"/>
        <v>0</v>
      </c>
      <c r="P92" s="12">
        <f t="shared" si="24"/>
        <v>0</v>
      </c>
      <c r="R92" s="12">
        <f>IF($Q$2='Utánpótlás I'!$P92,'Utánpótlás I'!$Q92,0)</f>
        <v>0</v>
      </c>
      <c r="S92" s="62">
        <f t="shared" si="25"/>
        <v>0</v>
      </c>
      <c r="T92" s="12">
        <f t="shared" si="26"/>
        <v>0</v>
      </c>
      <c r="W92" s="12">
        <f>IF($V$2='Utánpótlás I'!$P92,'Utánpótlás I'!$Q92,0)</f>
        <v>0</v>
      </c>
      <c r="X92" s="62">
        <f t="shared" si="27"/>
        <v>0</v>
      </c>
      <c r="Y92" s="12">
        <f t="shared" si="28"/>
        <v>0</v>
      </c>
      <c r="Z92" s="13"/>
      <c r="AB92" s="12">
        <f>IF($AA$2='Utánpótlás I'!$P92,'Utánpótlás I'!$Q92,0)</f>
        <v>0</v>
      </c>
      <c r="AC92" s="62">
        <f t="shared" si="29"/>
        <v>0</v>
      </c>
      <c r="AD92" s="12">
        <f t="shared" si="30"/>
        <v>0</v>
      </c>
      <c r="AE92" s="13"/>
      <c r="AG92" s="12">
        <f>IF($AF$2='Utánpótlás I'!$P92,'Utánpótlás I'!$Q92,0)</f>
        <v>0</v>
      </c>
      <c r="AH92" s="62">
        <f t="shared" si="31"/>
        <v>0</v>
      </c>
      <c r="AI92" s="12">
        <f t="shared" si="32"/>
        <v>0</v>
      </c>
      <c r="AL92" s="12">
        <f>IF($AK$2='Utánpótlás I'!$P92,'Utánpótlás I'!$Q92,0)</f>
        <v>0</v>
      </c>
      <c r="AM92" s="62">
        <f t="shared" si="33"/>
        <v>0</v>
      </c>
      <c r="AN92" s="12">
        <f t="shared" si="34"/>
        <v>0</v>
      </c>
      <c r="AR92" s="16"/>
      <c r="AS92" s="16"/>
      <c r="AT92" s="16"/>
      <c r="AU92" s="16"/>
      <c r="BA92" s="13"/>
      <c r="BG92" s="16"/>
      <c r="BH92" s="16"/>
      <c r="BI92" s="16"/>
      <c r="BJ92" s="16"/>
      <c r="BP92" s="13"/>
      <c r="BV92" s="16"/>
      <c r="BW92" s="16"/>
      <c r="BX92" s="16"/>
      <c r="BY92" s="16"/>
    </row>
    <row r="93" spans="2:77">
      <c r="B93" s="12">
        <f>IF($A$2='Utánpótlás I'!$P93,'Utánpótlás I'!$Q93,0)</f>
        <v>0</v>
      </c>
      <c r="C93" s="62">
        <f t="shared" si="35"/>
        <v>0</v>
      </c>
      <c r="D93" s="12">
        <f t="shared" si="18"/>
        <v>0</v>
      </c>
      <c r="F93" s="12">
        <f>IF($E$2='Utánpótlás I'!$P93,'Utánpótlás I'!$Q93,0)</f>
        <v>0</v>
      </c>
      <c r="G93" s="62">
        <f t="shared" si="19"/>
        <v>0</v>
      </c>
      <c r="H93" s="12">
        <f t="shared" si="20"/>
        <v>0</v>
      </c>
      <c r="J93" s="12">
        <f>IF($I$2='Utánpótlás I'!$P93,'Utánpótlás I'!$Q93,0)</f>
        <v>0</v>
      </c>
      <c r="K93" s="62">
        <f t="shared" si="21"/>
        <v>0</v>
      </c>
      <c r="L93" s="12">
        <f t="shared" si="22"/>
        <v>0</v>
      </c>
      <c r="N93" s="12">
        <f>IF($M$2='Utánpótlás I'!$P93,'Utánpótlás I'!$Q93,0)</f>
        <v>0</v>
      </c>
      <c r="O93" s="62">
        <f t="shared" si="23"/>
        <v>0</v>
      </c>
      <c r="P93" s="12">
        <f t="shared" si="24"/>
        <v>0</v>
      </c>
      <c r="R93" s="12">
        <f>IF($Q$2='Utánpótlás I'!$P93,'Utánpótlás I'!$Q93,0)</f>
        <v>0</v>
      </c>
      <c r="S93" s="62">
        <f t="shared" si="25"/>
        <v>0</v>
      </c>
      <c r="T93" s="12">
        <f t="shared" si="26"/>
        <v>0</v>
      </c>
      <c r="W93" s="12">
        <f>IF($V$2='Utánpótlás I'!$P93,'Utánpótlás I'!$Q93,0)</f>
        <v>0</v>
      </c>
      <c r="X93" s="62">
        <f t="shared" si="27"/>
        <v>0</v>
      </c>
      <c r="Y93" s="12">
        <f t="shared" si="28"/>
        <v>0</v>
      </c>
      <c r="AB93" s="12">
        <f>IF($AA$2='Utánpótlás I'!$P93,'Utánpótlás I'!$Q93,0)</f>
        <v>0</v>
      </c>
      <c r="AC93" s="62">
        <f t="shared" si="29"/>
        <v>0</v>
      </c>
      <c r="AD93" s="12">
        <f t="shared" si="30"/>
        <v>0</v>
      </c>
      <c r="AG93" s="12">
        <f>IF($AF$2='Utánpótlás I'!$P93,'Utánpótlás I'!$Q93,0)</f>
        <v>0</v>
      </c>
      <c r="AH93" s="62">
        <f t="shared" si="31"/>
        <v>0</v>
      </c>
      <c r="AI93" s="12">
        <f t="shared" si="32"/>
        <v>0</v>
      </c>
      <c r="AL93" s="12">
        <f>IF($AK$2='Utánpótlás I'!$P93,'Utánpótlás I'!$Q93,0)</f>
        <v>0</v>
      </c>
      <c r="AM93" s="62">
        <f t="shared" si="33"/>
        <v>0</v>
      </c>
      <c r="AN93" s="12">
        <f t="shared" si="34"/>
        <v>0</v>
      </c>
    </row>
    <row r="94" spans="2:77">
      <c r="B94" s="12">
        <f>IF($A$2='Utánpótlás I'!$P94,'Utánpótlás I'!$Q94,0)</f>
        <v>0</v>
      </c>
      <c r="C94" s="62">
        <f t="shared" si="35"/>
        <v>0</v>
      </c>
      <c r="D94" s="12">
        <f t="shared" si="18"/>
        <v>0</v>
      </c>
      <c r="F94" s="12">
        <f>IF($E$2='Utánpótlás I'!$P94,'Utánpótlás I'!$Q94,0)</f>
        <v>0</v>
      </c>
      <c r="G94" s="62">
        <f t="shared" si="19"/>
        <v>0</v>
      </c>
      <c r="H94" s="12">
        <f t="shared" si="20"/>
        <v>0</v>
      </c>
      <c r="J94" s="12">
        <f>IF($I$2='Utánpótlás I'!$P94,'Utánpótlás I'!$Q94,0)</f>
        <v>0</v>
      </c>
      <c r="K94" s="62">
        <f t="shared" si="21"/>
        <v>0</v>
      </c>
      <c r="L94" s="12">
        <f t="shared" si="22"/>
        <v>0</v>
      </c>
      <c r="N94" s="12">
        <f>IF($M$2='Utánpótlás I'!$P94,'Utánpótlás I'!$Q94,0)</f>
        <v>0</v>
      </c>
      <c r="O94" s="62">
        <f t="shared" si="23"/>
        <v>0</v>
      </c>
      <c r="P94" s="12">
        <f t="shared" si="24"/>
        <v>0</v>
      </c>
      <c r="R94" s="12">
        <f>IF($Q$2='Utánpótlás I'!$P94,'Utánpótlás I'!$Q94,0)</f>
        <v>0</v>
      </c>
      <c r="S94" s="62">
        <f t="shared" si="25"/>
        <v>0</v>
      </c>
      <c r="T94" s="12">
        <f t="shared" si="26"/>
        <v>0</v>
      </c>
      <c r="W94" s="12">
        <f>IF($V$2='Utánpótlás I'!$P94,'Utánpótlás I'!$Q94,0)</f>
        <v>0</v>
      </c>
      <c r="X94" s="62">
        <f t="shared" si="27"/>
        <v>0</v>
      </c>
      <c r="Y94" s="12">
        <f t="shared" si="28"/>
        <v>0</v>
      </c>
      <c r="AB94" s="12">
        <f>IF($AA$2='Utánpótlás I'!$P94,'Utánpótlás I'!$Q94,0)</f>
        <v>0</v>
      </c>
      <c r="AC94" s="62">
        <f t="shared" si="29"/>
        <v>0</v>
      </c>
      <c r="AD94" s="12">
        <f t="shared" si="30"/>
        <v>0</v>
      </c>
      <c r="AG94" s="12">
        <f>IF($AF$2='Utánpótlás I'!$P94,'Utánpótlás I'!$Q94,0)</f>
        <v>0</v>
      </c>
      <c r="AH94" s="62">
        <f t="shared" si="31"/>
        <v>0</v>
      </c>
      <c r="AI94" s="12">
        <f t="shared" si="32"/>
        <v>0</v>
      </c>
      <c r="AL94" s="12">
        <f>IF($AK$2='Utánpótlás I'!$P94,'Utánpótlás I'!$Q94,0)</f>
        <v>0</v>
      </c>
      <c r="AM94" s="62">
        <f t="shared" si="33"/>
        <v>0</v>
      </c>
      <c r="AN94" s="12">
        <f t="shared" si="34"/>
        <v>0</v>
      </c>
    </row>
    <row r="95" spans="2:77">
      <c r="B95" s="12">
        <f>IF($A$2='Utánpótlás I'!$P95,'Utánpótlás I'!$Q95,0)</f>
        <v>0</v>
      </c>
      <c r="C95" s="62">
        <f t="shared" si="35"/>
        <v>0</v>
      </c>
      <c r="D95" s="12">
        <f t="shared" si="18"/>
        <v>0</v>
      </c>
      <c r="F95" s="12">
        <f>IF($E$2='Utánpótlás I'!$P95,'Utánpótlás I'!$Q95,0)</f>
        <v>0</v>
      </c>
      <c r="G95" s="62">
        <f t="shared" si="19"/>
        <v>0</v>
      </c>
      <c r="H95" s="12">
        <f t="shared" si="20"/>
        <v>0</v>
      </c>
      <c r="J95" s="12">
        <f>IF($I$2='Utánpótlás I'!$P95,'Utánpótlás I'!$Q95,0)</f>
        <v>0</v>
      </c>
      <c r="K95" s="62">
        <f t="shared" si="21"/>
        <v>0</v>
      </c>
      <c r="L95" s="12">
        <f t="shared" si="22"/>
        <v>0</v>
      </c>
      <c r="N95" s="12">
        <f>IF($M$2='Utánpótlás I'!$P95,'Utánpótlás I'!$Q95,0)</f>
        <v>0</v>
      </c>
      <c r="O95" s="62">
        <f t="shared" si="23"/>
        <v>0</v>
      </c>
      <c r="P95" s="12">
        <f t="shared" si="24"/>
        <v>0</v>
      </c>
      <c r="R95" s="12">
        <f>IF($Q$2='Utánpótlás I'!$P95,'Utánpótlás I'!$Q95,0)</f>
        <v>0</v>
      </c>
      <c r="S95" s="62">
        <f t="shared" si="25"/>
        <v>0</v>
      </c>
      <c r="T95" s="12">
        <f t="shared" si="26"/>
        <v>0</v>
      </c>
      <c r="W95" s="12">
        <f>IF($V$2='Utánpótlás I'!$P95,'Utánpótlás I'!$Q95,0)</f>
        <v>0</v>
      </c>
      <c r="X95" s="62">
        <f t="shared" si="27"/>
        <v>0</v>
      </c>
      <c r="Y95" s="12">
        <f t="shared" si="28"/>
        <v>0</v>
      </c>
      <c r="AB95" s="12">
        <f>IF($AA$2='Utánpótlás I'!$P95,'Utánpótlás I'!$Q95,0)</f>
        <v>0</v>
      </c>
      <c r="AC95" s="62">
        <f t="shared" si="29"/>
        <v>0</v>
      </c>
      <c r="AD95" s="12">
        <f t="shared" si="30"/>
        <v>0</v>
      </c>
      <c r="AG95" s="12">
        <f>IF($AF$2='Utánpótlás I'!$P95,'Utánpótlás I'!$Q95,0)</f>
        <v>0</v>
      </c>
      <c r="AH95" s="62">
        <f t="shared" si="31"/>
        <v>0</v>
      </c>
      <c r="AI95" s="12">
        <f t="shared" si="32"/>
        <v>0</v>
      </c>
      <c r="AL95" s="12">
        <f>IF($AK$2='Utánpótlás I'!$P95,'Utánpótlás I'!$Q95,0)</f>
        <v>0</v>
      </c>
      <c r="AM95" s="62">
        <f t="shared" si="33"/>
        <v>0</v>
      </c>
      <c r="AN95" s="12">
        <f t="shared" si="34"/>
        <v>0</v>
      </c>
    </row>
    <row r="96" spans="2:77">
      <c r="B96" s="12">
        <f>IF($A$2='Utánpótlás I'!$P96,'Utánpótlás I'!$Q96,0)</f>
        <v>0</v>
      </c>
      <c r="C96" s="62">
        <f t="shared" si="35"/>
        <v>0</v>
      </c>
      <c r="D96" s="12">
        <f t="shared" si="18"/>
        <v>0</v>
      </c>
      <c r="F96" s="12">
        <f>IF($E$2='Utánpótlás I'!$P96,'Utánpótlás I'!$Q96,0)</f>
        <v>0</v>
      </c>
      <c r="G96" s="62">
        <f t="shared" si="19"/>
        <v>0</v>
      </c>
      <c r="H96" s="12">
        <f t="shared" si="20"/>
        <v>0</v>
      </c>
      <c r="J96" s="12">
        <f>IF($I$2='Utánpótlás I'!$P96,'Utánpótlás I'!$Q96,0)</f>
        <v>0</v>
      </c>
      <c r="K96" s="62">
        <f t="shared" si="21"/>
        <v>0</v>
      </c>
      <c r="L96" s="12">
        <f t="shared" si="22"/>
        <v>0</v>
      </c>
      <c r="N96" s="12">
        <f>IF($M$2='Utánpótlás I'!$P96,'Utánpótlás I'!$Q96,0)</f>
        <v>0</v>
      </c>
      <c r="O96" s="62">
        <f t="shared" si="23"/>
        <v>0</v>
      </c>
      <c r="P96" s="12">
        <f t="shared" si="24"/>
        <v>0</v>
      </c>
      <c r="R96" s="12">
        <f>IF($Q$2='Utánpótlás I'!$P96,'Utánpótlás I'!$Q96,0)</f>
        <v>0</v>
      </c>
      <c r="S96" s="62">
        <f t="shared" si="25"/>
        <v>0</v>
      </c>
      <c r="T96" s="12">
        <f t="shared" si="26"/>
        <v>0</v>
      </c>
      <c r="W96" s="12">
        <f>IF($V$2='Utánpótlás I'!$P96,'Utánpótlás I'!$Q96,0)</f>
        <v>0</v>
      </c>
      <c r="X96" s="62">
        <f t="shared" si="27"/>
        <v>0</v>
      </c>
      <c r="Y96" s="12">
        <f t="shared" si="28"/>
        <v>0</v>
      </c>
      <c r="AB96" s="12">
        <f>IF($AA$2='Utánpótlás I'!$P96,'Utánpótlás I'!$Q96,0)</f>
        <v>0</v>
      </c>
      <c r="AC96" s="62">
        <f t="shared" si="29"/>
        <v>0</v>
      </c>
      <c r="AD96" s="12">
        <f t="shared" si="30"/>
        <v>0</v>
      </c>
      <c r="AG96" s="12">
        <f>IF($AF$2='Utánpótlás I'!$P96,'Utánpótlás I'!$Q96,0)</f>
        <v>0</v>
      </c>
      <c r="AH96" s="62">
        <f t="shared" si="31"/>
        <v>0</v>
      </c>
      <c r="AI96" s="12">
        <f t="shared" si="32"/>
        <v>0</v>
      </c>
      <c r="AL96" s="12">
        <f>IF($AK$2='Utánpótlás I'!$P96,'Utánpótlás I'!$Q96,0)</f>
        <v>0</v>
      </c>
      <c r="AM96" s="62">
        <f t="shared" si="33"/>
        <v>0</v>
      </c>
      <c r="AN96" s="12">
        <f t="shared" si="34"/>
        <v>0</v>
      </c>
    </row>
    <row r="97" spans="2:40">
      <c r="B97" s="12">
        <f>IF($A$2='Utánpótlás I'!$P97,'Utánpótlás I'!$Q97,0)</f>
        <v>0</v>
      </c>
      <c r="C97" s="62">
        <f t="shared" si="35"/>
        <v>0</v>
      </c>
      <c r="D97" s="12">
        <f t="shared" si="18"/>
        <v>0</v>
      </c>
      <c r="F97" s="12">
        <f>IF($E$2='Utánpótlás I'!$P97,'Utánpótlás I'!$Q97,0)</f>
        <v>0</v>
      </c>
      <c r="G97" s="62">
        <f t="shared" si="19"/>
        <v>0</v>
      </c>
      <c r="H97" s="12">
        <f t="shared" si="20"/>
        <v>0</v>
      </c>
      <c r="J97" s="12">
        <f>IF($I$2='Utánpótlás I'!$P97,'Utánpótlás I'!$Q97,0)</f>
        <v>0</v>
      </c>
      <c r="K97" s="62">
        <f t="shared" si="21"/>
        <v>0</v>
      </c>
      <c r="L97" s="12">
        <f t="shared" si="22"/>
        <v>0</v>
      </c>
      <c r="N97" s="12">
        <f>IF($M$2='Utánpótlás I'!$P97,'Utánpótlás I'!$Q97,0)</f>
        <v>0</v>
      </c>
      <c r="O97" s="62">
        <f t="shared" si="23"/>
        <v>0</v>
      </c>
      <c r="P97" s="12">
        <f t="shared" si="24"/>
        <v>0</v>
      </c>
      <c r="R97" s="12">
        <f>IF($Q$2='Utánpótlás I'!$P97,'Utánpótlás I'!$Q97,0)</f>
        <v>0</v>
      </c>
      <c r="S97" s="62">
        <f t="shared" si="25"/>
        <v>0</v>
      </c>
      <c r="T97" s="12">
        <f t="shared" si="26"/>
        <v>0</v>
      </c>
      <c r="W97" s="12">
        <f>IF($V$2='Utánpótlás I'!$P97,'Utánpótlás I'!$Q97,0)</f>
        <v>0</v>
      </c>
      <c r="X97" s="62">
        <f t="shared" si="27"/>
        <v>0</v>
      </c>
      <c r="Y97" s="12">
        <f t="shared" si="28"/>
        <v>0</v>
      </c>
      <c r="AB97" s="12">
        <f>IF($AA$2='Utánpótlás I'!$P97,'Utánpótlás I'!$Q97,0)</f>
        <v>0</v>
      </c>
      <c r="AC97" s="62">
        <f t="shared" si="29"/>
        <v>0</v>
      </c>
      <c r="AD97" s="12">
        <f t="shared" si="30"/>
        <v>0</v>
      </c>
      <c r="AG97" s="12">
        <f>IF($AF$2='Utánpótlás I'!$P97,'Utánpótlás I'!$Q97,0)</f>
        <v>0</v>
      </c>
      <c r="AH97" s="62">
        <f t="shared" si="31"/>
        <v>0</v>
      </c>
      <c r="AI97" s="12">
        <f t="shared" si="32"/>
        <v>0</v>
      </c>
      <c r="AL97" s="12">
        <f>IF($AK$2='Utánpótlás I'!$P97,'Utánpótlás I'!$Q97,0)</f>
        <v>0</v>
      </c>
      <c r="AM97" s="62">
        <f t="shared" si="33"/>
        <v>0</v>
      </c>
      <c r="AN97" s="12">
        <f t="shared" si="34"/>
        <v>0</v>
      </c>
    </row>
    <row r="98" spans="2:40">
      <c r="B98" s="12">
        <f>IF($A$2='Utánpótlás I'!$P98,'Utánpótlás I'!$Q98,0)</f>
        <v>0</v>
      </c>
      <c r="C98" s="62">
        <f t="shared" si="35"/>
        <v>0</v>
      </c>
      <c r="D98" s="12">
        <f t="shared" si="18"/>
        <v>0</v>
      </c>
      <c r="F98" s="12">
        <f>IF($E$2='Utánpótlás I'!$P98,'Utánpótlás I'!$Q98,0)</f>
        <v>0</v>
      </c>
      <c r="G98" s="62">
        <f t="shared" si="19"/>
        <v>0</v>
      </c>
      <c r="H98" s="12">
        <f t="shared" si="20"/>
        <v>0</v>
      </c>
      <c r="J98" s="12">
        <f>IF($I$2='Utánpótlás I'!$P98,'Utánpótlás I'!$Q98,0)</f>
        <v>0</v>
      </c>
      <c r="K98" s="62">
        <f t="shared" si="21"/>
        <v>0</v>
      </c>
      <c r="L98" s="12">
        <f t="shared" si="22"/>
        <v>0</v>
      </c>
      <c r="N98" s="12">
        <f>IF($M$2='Utánpótlás I'!$P98,'Utánpótlás I'!$Q98,0)</f>
        <v>0</v>
      </c>
      <c r="O98" s="62">
        <f t="shared" si="23"/>
        <v>0</v>
      </c>
      <c r="P98" s="12">
        <f t="shared" si="24"/>
        <v>0</v>
      </c>
      <c r="R98" s="12">
        <f>IF($Q$2='Utánpótlás I'!$P98,'Utánpótlás I'!$Q98,0)</f>
        <v>0</v>
      </c>
      <c r="S98" s="62">
        <f t="shared" si="25"/>
        <v>0</v>
      </c>
      <c r="T98" s="12">
        <f t="shared" si="26"/>
        <v>0</v>
      </c>
      <c r="W98" s="12">
        <f>IF($V$2='Utánpótlás I'!$P98,'Utánpótlás I'!$Q98,0)</f>
        <v>0</v>
      </c>
      <c r="X98" s="62">
        <f t="shared" si="27"/>
        <v>0</v>
      </c>
      <c r="Y98" s="12">
        <f t="shared" si="28"/>
        <v>0</v>
      </c>
      <c r="AB98" s="12">
        <f>IF($AA$2='Utánpótlás I'!$P98,'Utánpótlás I'!$Q98,0)</f>
        <v>0</v>
      </c>
      <c r="AC98" s="62">
        <f t="shared" si="29"/>
        <v>0</v>
      </c>
      <c r="AD98" s="12">
        <f t="shared" si="30"/>
        <v>0</v>
      </c>
      <c r="AG98" s="12">
        <f>IF($AF$2='Utánpótlás I'!$P98,'Utánpótlás I'!$Q98,0)</f>
        <v>0</v>
      </c>
      <c r="AH98" s="62">
        <f t="shared" si="31"/>
        <v>0</v>
      </c>
      <c r="AI98" s="12">
        <f t="shared" si="32"/>
        <v>0</v>
      </c>
      <c r="AL98" s="12">
        <f>IF($AK$2='Utánpótlás I'!$P98,'Utánpótlás I'!$Q98,0)</f>
        <v>0</v>
      </c>
      <c r="AM98" s="62">
        <f t="shared" si="33"/>
        <v>0</v>
      </c>
      <c r="AN98" s="12">
        <f t="shared" si="34"/>
        <v>0</v>
      </c>
    </row>
    <row r="99" spans="2:40">
      <c r="B99" s="12">
        <f>IF($A$2='Utánpótlás I'!$P99,'Utánpótlás I'!$Q99,0)</f>
        <v>0</v>
      </c>
      <c r="C99" s="62">
        <f t="shared" si="35"/>
        <v>0</v>
      </c>
      <c r="D99" s="12">
        <f t="shared" si="18"/>
        <v>0</v>
      </c>
      <c r="F99" s="12">
        <f>IF($E$2='Utánpótlás I'!$P99,'Utánpótlás I'!$Q99,0)</f>
        <v>0</v>
      </c>
      <c r="G99" s="62">
        <f t="shared" si="19"/>
        <v>0</v>
      </c>
      <c r="H99" s="12">
        <f t="shared" si="20"/>
        <v>0</v>
      </c>
      <c r="J99" s="12">
        <f>IF($I$2='Utánpótlás I'!$P99,'Utánpótlás I'!$Q99,0)</f>
        <v>0</v>
      </c>
      <c r="K99" s="62">
        <f t="shared" si="21"/>
        <v>0</v>
      </c>
      <c r="L99" s="12">
        <f t="shared" si="22"/>
        <v>0</v>
      </c>
      <c r="N99" s="12">
        <f>IF($M$2='Utánpótlás I'!$P99,'Utánpótlás I'!$Q99,0)</f>
        <v>0</v>
      </c>
      <c r="O99" s="62">
        <f t="shared" si="23"/>
        <v>0</v>
      </c>
      <c r="P99" s="12">
        <f t="shared" si="24"/>
        <v>0</v>
      </c>
      <c r="R99" s="12">
        <f>IF($Q$2='Utánpótlás I'!$P99,'Utánpótlás I'!$Q99,0)</f>
        <v>0</v>
      </c>
      <c r="S99" s="62">
        <f t="shared" si="25"/>
        <v>0</v>
      </c>
      <c r="T99" s="12">
        <f t="shared" si="26"/>
        <v>0</v>
      </c>
      <c r="W99" s="12">
        <f>IF($V$2='Utánpótlás I'!$P99,'Utánpótlás I'!$Q99,0)</f>
        <v>0</v>
      </c>
      <c r="X99" s="62">
        <f t="shared" si="27"/>
        <v>0</v>
      </c>
      <c r="Y99" s="12">
        <f t="shared" si="28"/>
        <v>0</v>
      </c>
      <c r="AB99" s="12">
        <f>IF($AA$2='Utánpótlás I'!$P99,'Utánpótlás I'!$Q99,0)</f>
        <v>0</v>
      </c>
      <c r="AC99" s="62">
        <f t="shared" si="29"/>
        <v>0</v>
      </c>
      <c r="AD99" s="12">
        <f t="shared" si="30"/>
        <v>0</v>
      </c>
      <c r="AG99" s="12">
        <f>IF($AF$2='Utánpótlás I'!$P99,'Utánpótlás I'!$Q99,0)</f>
        <v>0</v>
      </c>
      <c r="AH99" s="62">
        <f t="shared" si="31"/>
        <v>0</v>
      </c>
      <c r="AI99" s="12">
        <f t="shared" si="32"/>
        <v>0</v>
      </c>
      <c r="AL99" s="12">
        <f>IF($AK$2='Utánpótlás I'!$P99,'Utánpótlás I'!$Q99,0)</f>
        <v>0</v>
      </c>
      <c r="AM99" s="62">
        <f t="shared" si="33"/>
        <v>0</v>
      </c>
      <c r="AN99" s="12">
        <f t="shared" si="34"/>
        <v>0</v>
      </c>
    </row>
    <row r="100" spans="2:40">
      <c r="B100" s="12">
        <f>IF($A$2='Utánpótlás I'!$P100,'Utánpótlás I'!$Q100,0)</f>
        <v>0</v>
      </c>
      <c r="C100" s="62">
        <f t="shared" si="35"/>
        <v>0</v>
      </c>
      <c r="D100" s="12">
        <f t="shared" si="18"/>
        <v>0</v>
      </c>
      <c r="F100" s="12">
        <f>IF($E$2='Utánpótlás I'!$P100,'Utánpótlás I'!$Q100,0)</f>
        <v>0</v>
      </c>
      <c r="G100" s="62">
        <f t="shared" si="19"/>
        <v>0</v>
      </c>
      <c r="H100" s="12">
        <f t="shared" si="20"/>
        <v>0</v>
      </c>
      <c r="J100" s="12">
        <f>IF($I$2='Utánpótlás I'!$P100,'Utánpótlás I'!$Q100,0)</f>
        <v>0</v>
      </c>
      <c r="K100" s="62">
        <f t="shared" si="21"/>
        <v>0</v>
      </c>
      <c r="L100" s="12">
        <f t="shared" si="22"/>
        <v>0</v>
      </c>
      <c r="N100" s="12">
        <f>IF($M$2='Utánpótlás I'!$P100,'Utánpótlás I'!$Q100,0)</f>
        <v>0</v>
      </c>
      <c r="O100" s="62">
        <f t="shared" si="23"/>
        <v>0</v>
      </c>
      <c r="P100" s="12">
        <f t="shared" si="24"/>
        <v>0</v>
      </c>
      <c r="R100" s="12">
        <f>IF($Q$2='Utánpótlás I'!$P100,'Utánpótlás I'!$Q100,0)</f>
        <v>0</v>
      </c>
      <c r="S100" s="62">
        <f t="shared" si="25"/>
        <v>0</v>
      </c>
      <c r="T100" s="12">
        <f t="shared" si="26"/>
        <v>0</v>
      </c>
      <c r="W100" s="12">
        <f>IF($V$2='Utánpótlás I'!$P100,'Utánpótlás I'!$Q100,0)</f>
        <v>0</v>
      </c>
      <c r="X100" s="62">
        <f t="shared" si="27"/>
        <v>0</v>
      </c>
      <c r="Y100" s="12">
        <f t="shared" si="28"/>
        <v>0</v>
      </c>
      <c r="AB100" s="12">
        <f>IF($AA$2='Utánpótlás I'!$P100,'Utánpótlás I'!$Q100,0)</f>
        <v>0</v>
      </c>
      <c r="AC100" s="62">
        <f t="shared" si="29"/>
        <v>0</v>
      </c>
      <c r="AD100" s="12">
        <f t="shared" si="30"/>
        <v>0</v>
      </c>
      <c r="AG100" s="12">
        <f>IF($AF$2='Utánpótlás I'!$P100,'Utánpótlás I'!$Q100,0)</f>
        <v>0</v>
      </c>
      <c r="AH100" s="62">
        <f t="shared" si="31"/>
        <v>0</v>
      </c>
      <c r="AI100" s="12">
        <f t="shared" si="32"/>
        <v>0</v>
      </c>
      <c r="AL100" s="12">
        <f>IF($AK$2='Utánpótlás I'!$P100,'Utánpótlás I'!$Q100,0)</f>
        <v>0</v>
      </c>
      <c r="AM100" s="62">
        <f t="shared" si="33"/>
        <v>0</v>
      </c>
      <c r="AN100" s="12">
        <f t="shared" si="34"/>
        <v>0</v>
      </c>
    </row>
    <row r="101" spans="2:40">
      <c r="B101" s="12">
        <f>IF($A$2='Utánpótlás I'!$P101,'Utánpótlás I'!$Q101,0)</f>
        <v>0</v>
      </c>
      <c r="C101" s="62">
        <f t="shared" si="35"/>
        <v>0</v>
      </c>
      <c r="D101" s="12">
        <f t="shared" si="18"/>
        <v>0</v>
      </c>
      <c r="F101" s="12">
        <f>IF($E$2='Utánpótlás I'!$P101,'Utánpótlás I'!$Q101,0)</f>
        <v>0</v>
      </c>
      <c r="G101" s="62">
        <f t="shared" si="19"/>
        <v>0</v>
      </c>
      <c r="H101" s="12">
        <f t="shared" si="20"/>
        <v>0</v>
      </c>
      <c r="J101" s="12">
        <f>IF($I$2='Utánpótlás I'!$P101,'Utánpótlás I'!$Q101,0)</f>
        <v>0</v>
      </c>
      <c r="K101" s="62">
        <f t="shared" si="21"/>
        <v>0</v>
      </c>
      <c r="L101" s="12">
        <f t="shared" si="22"/>
        <v>0</v>
      </c>
      <c r="N101" s="12">
        <f>IF($M$2='Utánpótlás I'!$P101,'Utánpótlás I'!$Q101,0)</f>
        <v>0</v>
      </c>
      <c r="O101" s="62">
        <f t="shared" si="23"/>
        <v>0</v>
      </c>
      <c r="P101" s="12">
        <f t="shared" si="24"/>
        <v>0</v>
      </c>
      <c r="R101" s="12">
        <f>IF($Q$2='Utánpótlás I'!$P101,'Utánpótlás I'!$Q101,0)</f>
        <v>0</v>
      </c>
      <c r="S101" s="62">
        <f t="shared" si="25"/>
        <v>0</v>
      </c>
      <c r="T101" s="12">
        <f t="shared" si="26"/>
        <v>0</v>
      </c>
      <c r="W101" s="12">
        <f>IF($V$2='Utánpótlás I'!$P101,'Utánpótlás I'!$Q101,0)</f>
        <v>0</v>
      </c>
      <c r="X101" s="62">
        <f t="shared" si="27"/>
        <v>0</v>
      </c>
      <c r="Y101" s="12">
        <f t="shared" si="28"/>
        <v>0</v>
      </c>
      <c r="AB101" s="12">
        <f>IF($AA$2='Utánpótlás I'!$P101,'Utánpótlás I'!$Q101,0)</f>
        <v>0</v>
      </c>
      <c r="AC101" s="62">
        <f t="shared" si="29"/>
        <v>0</v>
      </c>
      <c r="AD101" s="12">
        <f t="shared" si="30"/>
        <v>0</v>
      </c>
      <c r="AG101" s="12">
        <f>IF($AF$2='Utánpótlás I'!$P101,'Utánpótlás I'!$Q101,0)</f>
        <v>0</v>
      </c>
      <c r="AH101" s="62">
        <f t="shared" si="31"/>
        <v>0</v>
      </c>
      <c r="AI101" s="12">
        <f t="shared" si="32"/>
        <v>0</v>
      </c>
      <c r="AL101" s="12">
        <f>IF($AK$2='Utánpótlás I'!$P101,'Utánpótlás I'!$Q101,0)</f>
        <v>0</v>
      </c>
      <c r="AM101" s="62">
        <f t="shared" si="33"/>
        <v>0</v>
      </c>
      <c r="AN101" s="12">
        <f t="shared" si="34"/>
        <v>0</v>
      </c>
    </row>
    <row r="102" spans="2:40">
      <c r="B102" s="12">
        <f>IF($A$2='Utánpótlás I'!$P102,'Utánpótlás I'!$Q102,0)</f>
        <v>0</v>
      </c>
      <c r="C102" s="62">
        <f t="shared" si="35"/>
        <v>0</v>
      </c>
      <c r="D102" s="12">
        <f t="shared" si="18"/>
        <v>0</v>
      </c>
      <c r="F102" s="12">
        <f>IF($E$2='Utánpótlás I'!$P102,'Utánpótlás I'!$Q102,0)</f>
        <v>0</v>
      </c>
      <c r="G102" s="62">
        <f t="shared" si="19"/>
        <v>0</v>
      </c>
      <c r="H102" s="12">
        <f t="shared" si="20"/>
        <v>0</v>
      </c>
      <c r="J102" s="12">
        <f>IF($I$2='Utánpótlás I'!$P102,'Utánpótlás I'!$Q102,0)</f>
        <v>0</v>
      </c>
      <c r="K102" s="62">
        <f t="shared" si="21"/>
        <v>0</v>
      </c>
      <c r="L102" s="12">
        <f t="shared" si="22"/>
        <v>0</v>
      </c>
      <c r="N102" s="12">
        <f>IF($M$2='Utánpótlás I'!$P102,'Utánpótlás I'!$Q102,0)</f>
        <v>0</v>
      </c>
      <c r="O102" s="62">
        <f t="shared" si="23"/>
        <v>0</v>
      </c>
      <c r="P102" s="12">
        <f t="shared" si="24"/>
        <v>0</v>
      </c>
      <c r="R102" s="12">
        <f>IF($Q$2='Utánpótlás I'!$P102,'Utánpótlás I'!$Q102,0)</f>
        <v>0</v>
      </c>
      <c r="S102" s="62">
        <f t="shared" si="25"/>
        <v>0</v>
      </c>
      <c r="T102" s="12">
        <f t="shared" si="26"/>
        <v>0</v>
      </c>
      <c r="W102" s="12">
        <f>IF($V$2='Utánpótlás I'!$P102,'Utánpótlás I'!$Q102,0)</f>
        <v>0</v>
      </c>
      <c r="X102" s="62">
        <f t="shared" si="27"/>
        <v>0</v>
      </c>
      <c r="Y102" s="12">
        <f t="shared" si="28"/>
        <v>0</v>
      </c>
      <c r="AB102" s="12">
        <f>IF($AA$2='Utánpótlás I'!$P102,'Utánpótlás I'!$Q102,0)</f>
        <v>0</v>
      </c>
      <c r="AC102" s="62">
        <f t="shared" si="29"/>
        <v>0</v>
      </c>
      <c r="AD102" s="12">
        <f t="shared" si="30"/>
        <v>0</v>
      </c>
      <c r="AG102" s="12">
        <f>IF($AF$2='Utánpótlás I'!$P102,'Utánpótlás I'!$Q102,0)</f>
        <v>0</v>
      </c>
      <c r="AH102" s="62">
        <f t="shared" si="31"/>
        <v>0</v>
      </c>
      <c r="AI102" s="12">
        <f t="shared" si="32"/>
        <v>0</v>
      </c>
      <c r="AL102" s="12">
        <f>IF($AK$2='Utánpótlás I'!$P102,'Utánpótlás I'!$Q102,0)</f>
        <v>0</v>
      </c>
      <c r="AM102" s="62">
        <f t="shared" si="33"/>
        <v>0</v>
      </c>
      <c r="AN102" s="12">
        <f t="shared" si="34"/>
        <v>0</v>
      </c>
    </row>
    <row r="103" spans="2:40">
      <c r="B103" s="12">
        <f>IF($A$2='Utánpótlás I'!$P103,'Utánpótlás I'!$Q103,0)</f>
        <v>0</v>
      </c>
      <c r="C103" s="62">
        <f t="shared" si="35"/>
        <v>0</v>
      </c>
      <c r="D103" s="12">
        <f t="shared" si="18"/>
        <v>0</v>
      </c>
      <c r="F103" s="12">
        <f>IF($E$2='Utánpótlás I'!$P103,'Utánpótlás I'!$Q103,0)</f>
        <v>0</v>
      </c>
      <c r="G103" s="62">
        <f t="shared" si="19"/>
        <v>0</v>
      </c>
      <c r="H103" s="12">
        <f t="shared" si="20"/>
        <v>0</v>
      </c>
      <c r="J103" s="12">
        <f>IF($I$2='Utánpótlás I'!$P103,'Utánpótlás I'!$Q103,0)</f>
        <v>0</v>
      </c>
      <c r="K103" s="62">
        <f t="shared" si="21"/>
        <v>0</v>
      </c>
      <c r="L103" s="12">
        <f t="shared" si="22"/>
        <v>0</v>
      </c>
      <c r="N103" s="12">
        <f>IF($M$2='Utánpótlás I'!$P103,'Utánpótlás I'!$Q103,0)</f>
        <v>0</v>
      </c>
      <c r="O103" s="62">
        <f t="shared" si="23"/>
        <v>0</v>
      </c>
      <c r="P103" s="12">
        <f t="shared" si="24"/>
        <v>0</v>
      </c>
      <c r="R103" s="12">
        <f>IF($Q$2='Utánpótlás I'!$P103,'Utánpótlás I'!$Q103,0)</f>
        <v>0</v>
      </c>
      <c r="S103" s="62">
        <f t="shared" si="25"/>
        <v>0</v>
      </c>
      <c r="T103" s="12">
        <f t="shared" si="26"/>
        <v>0</v>
      </c>
      <c r="W103" s="12">
        <f>IF($V$2='Utánpótlás I'!$P103,'Utánpótlás I'!$Q103,0)</f>
        <v>0</v>
      </c>
      <c r="X103" s="62">
        <f t="shared" si="27"/>
        <v>0</v>
      </c>
      <c r="Y103" s="12">
        <f t="shared" si="28"/>
        <v>0</v>
      </c>
      <c r="AB103" s="12">
        <f>IF($AA$2='Utánpótlás I'!$P103,'Utánpótlás I'!$Q103,0)</f>
        <v>0</v>
      </c>
      <c r="AC103" s="62">
        <f t="shared" si="29"/>
        <v>0</v>
      </c>
      <c r="AD103" s="12">
        <f t="shared" si="30"/>
        <v>0</v>
      </c>
      <c r="AG103" s="12">
        <f>IF($AF$2='Utánpótlás I'!$P103,'Utánpótlás I'!$Q103,0)</f>
        <v>0</v>
      </c>
      <c r="AH103" s="62">
        <f t="shared" si="31"/>
        <v>0</v>
      </c>
      <c r="AI103" s="12">
        <f t="shared" si="32"/>
        <v>0</v>
      </c>
      <c r="AL103" s="12">
        <f>IF($AK$2='Utánpótlás I'!$P103,'Utánpótlás I'!$Q103,0)</f>
        <v>0</v>
      </c>
      <c r="AM103" s="62">
        <f t="shared" si="33"/>
        <v>0</v>
      </c>
      <c r="AN103" s="12">
        <f t="shared" si="34"/>
        <v>0</v>
      </c>
    </row>
    <row r="104" spans="2:40">
      <c r="B104" s="12">
        <f>IF($A$2='Utánpótlás I'!$P104,'Utánpótlás I'!$Q104,0)</f>
        <v>0</v>
      </c>
      <c r="C104" s="62">
        <f t="shared" si="35"/>
        <v>0</v>
      </c>
      <c r="D104" s="12">
        <f t="shared" si="18"/>
        <v>0</v>
      </c>
      <c r="F104" s="12">
        <f>IF($E$2='Utánpótlás I'!$P104,'Utánpótlás I'!$Q104,0)</f>
        <v>0</v>
      </c>
      <c r="G104" s="62">
        <f t="shared" si="19"/>
        <v>0</v>
      </c>
      <c r="H104" s="12">
        <f t="shared" si="20"/>
        <v>0</v>
      </c>
      <c r="J104" s="12">
        <f>IF($I$2='Utánpótlás I'!$P104,'Utánpótlás I'!$Q104,0)</f>
        <v>0</v>
      </c>
      <c r="K104" s="62">
        <f t="shared" si="21"/>
        <v>0</v>
      </c>
      <c r="L104" s="12">
        <f t="shared" si="22"/>
        <v>0</v>
      </c>
      <c r="N104" s="12">
        <f>IF($M$2='Utánpótlás I'!$P104,'Utánpótlás I'!$Q104,0)</f>
        <v>0</v>
      </c>
      <c r="O104" s="62">
        <f t="shared" si="23"/>
        <v>0</v>
      </c>
      <c r="P104" s="12">
        <f t="shared" si="24"/>
        <v>0</v>
      </c>
      <c r="R104" s="12">
        <f>IF($Q$2='Utánpótlás I'!$P104,'Utánpótlás I'!$Q104,0)</f>
        <v>0</v>
      </c>
      <c r="S104" s="62">
        <f t="shared" si="25"/>
        <v>0</v>
      </c>
      <c r="T104" s="12">
        <f t="shared" si="26"/>
        <v>0</v>
      </c>
      <c r="W104" s="12">
        <f>IF($V$2='Utánpótlás I'!$P104,'Utánpótlás I'!$Q104,0)</f>
        <v>0</v>
      </c>
      <c r="X104" s="62">
        <f t="shared" si="27"/>
        <v>0</v>
      </c>
      <c r="Y104" s="12">
        <f t="shared" si="28"/>
        <v>0</v>
      </c>
      <c r="AB104" s="12">
        <f>IF($AA$2='Utánpótlás I'!$P104,'Utánpótlás I'!$Q104,0)</f>
        <v>0</v>
      </c>
      <c r="AC104" s="62">
        <f t="shared" si="29"/>
        <v>0</v>
      </c>
      <c r="AD104" s="12">
        <f t="shared" si="30"/>
        <v>0</v>
      </c>
      <c r="AG104" s="12">
        <f>IF($AF$2='Utánpótlás I'!$P104,'Utánpótlás I'!$Q104,0)</f>
        <v>0</v>
      </c>
      <c r="AH104" s="62">
        <f t="shared" si="31"/>
        <v>0</v>
      </c>
      <c r="AI104" s="12">
        <f t="shared" si="32"/>
        <v>0</v>
      </c>
      <c r="AL104" s="12">
        <f>IF($AK$2='Utánpótlás I'!$P104,'Utánpótlás I'!$Q104,0)</f>
        <v>0</v>
      </c>
      <c r="AM104" s="62">
        <f t="shared" si="33"/>
        <v>0</v>
      </c>
      <c r="AN104" s="12">
        <f t="shared" si="34"/>
        <v>0</v>
      </c>
    </row>
    <row r="105" spans="2:40">
      <c r="B105" s="12">
        <f>IF($A$2='Utánpótlás I'!$P105,'Utánpótlás I'!$Q105,0)</f>
        <v>0</v>
      </c>
      <c r="C105" s="62">
        <f t="shared" si="35"/>
        <v>0</v>
      </c>
      <c r="D105" s="12">
        <f t="shared" si="18"/>
        <v>0</v>
      </c>
      <c r="F105" s="12">
        <f>IF($E$2='Utánpótlás I'!$P105,'Utánpótlás I'!$Q105,0)</f>
        <v>0</v>
      </c>
      <c r="G105" s="62">
        <f t="shared" si="19"/>
        <v>0</v>
      </c>
      <c r="H105" s="12">
        <f t="shared" si="20"/>
        <v>0</v>
      </c>
      <c r="J105" s="12">
        <f>IF($I$2='Utánpótlás I'!$P105,'Utánpótlás I'!$Q105,0)</f>
        <v>0</v>
      </c>
      <c r="K105" s="62">
        <f t="shared" si="21"/>
        <v>0</v>
      </c>
      <c r="L105" s="12">
        <f t="shared" si="22"/>
        <v>0</v>
      </c>
      <c r="N105" s="12">
        <f>IF($M$2='Utánpótlás I'!$P105,'Utánpótlás I'!$Q105,0)</f>
        <v>0</v>
      </c>
      <c r="O105" s="62">
        <f t="shared" si="23"/>
        <v>0</v>
      </c>
      <c r="P105" s="12">
        <f t="shared" si="24"/>
        <v>0</v>
      </c>
      <c r="R105" s="12">
        <f>IF($Q$2='Utánpótlás I'!$P105,'Utánpótlás I'!$Q105,0)</f>
        <v>0</v>
      </c>
      <c r="S105" s="62">
        <f t="shared" si="25"/>
        <v>0</v>
      </c>
      <c r="T105" s="12">
        <f t="shared" si="26"/>
        <v>0</v>
      </c>
      <c r="W105" s="12">
        <f>IF($V$2='Utánpótlás I'!$P105,'Utánpótlás I'!$Q105,0)</f>
        <v>0</v>
      </c>
      <c r="X105" s="62">
        <f t="shared" si="27"/>
        <v>0</v>
      </c>
      <c r="Y105" s="12">
        <f t="shared" si="28"/>
        <v>0</v>
      </c>
      <c r="AB105" s="12">
        <f>IF($AA$2='Utánpótlás I'!$P105,'Utánpótlás I'!$Q105,0)</f>
        <v>0</v>
      </c>
      <c r="AC105" s="62">
        <f t="shared" si="29"/>
        <v>0</v>
      </c>
      <c r="AD105" s="12">
        <f t="shared" si="30"/>
        <v>0</v>
      </c>
      <c r="AG105" s="12">
        <f>IF($AF$2='Utánpótlás I'!$P105,'Utánpótlás I'!$Q105,0)</f>
        <v>0</v>
      </c>
      <c r="AH105" s="62">
        <f t="shared" si="31"/>
        <v>0</v>
      </c>
      <c r="AI105" s="12">
        <f t="shared" si="32"/>
        <v>0</v>
      </c>
      <c r="AL105" s="12">
        <f>IF($AK$2='Utánpótlás I'!$P105,'Utánpótlás I'!$Q105,0)</f>
        <v>0</v>
      </c>
      <c r="AM105" s="62">
        <f t="shared" si="33"/>
        <v>0</v>
      </c>
      <c r="AN105" s="12">
        <f t="shared" si="34"/>
        <v>0</v>
      </c>
    </row>
    <row r="106" spans="2:40">
      <c r="B106" s="12">
        <f>IF($A$2='Utánpótlás I'!$P106,'Utánpótlás I'!$Q106,0)</f>
        <v>0</v>
      </c>
      <c r="C106" s="62">
        <f t="shared" si="35"/>
        <v>0</v>
      </c>
      <c r="D106" s="12">
        <f t="shared" si="18"/>
        <v>0</v>
      </c>
      <c r="F106" s="12">
        <f>IF($E$2='Utánpótlás I'!$P106,'Utánpótlás I'!$Q106,0)</f>
        <v>0</v>
      </c>
      <c r="G106" s="62">
        <f t="shared" si="19"/>
        <v>0</v>
      </c>
      <c r="H106" s="12">
        <f t="shared" si="20"/>
        <v>0</v>
      </c>
      <c r="J106" s="12">
        <f>IF($I$2='Utánpótlás I'!$P106,'Utánpótlás I'!$Q106,0)</f>
        <v>0</v>
      </c>
      <c r="K106" s="62">
        <f t="shared" si="21"/>
        <v>0</v>
      </c>
      <c r="L106" s="12">
        <f t="shared" si="22"/>
        <v>0</v>
      </c>
      <c r="N106" s="12">
        <f>IF($M$2='Utánpótlás I'!$P106,'Utánpótlás I'!$Q106,0)</f>
        <v>0</v>
      </c>
      <c r="O106" s="62">
        <f t="shared" si="23"/>
        <v>0</v>
      </c>
      <c r="P106" s="12">
        <f t="shared" si="24"/>
        <v>0</v>
      </c>
      <c r="R106" s="12">
        <f>IF($Q$2='Utánpótlás I'!$P106,'Utánpótlás I'!$Q106,0)</f>
        <v>0</v>
      </c>
      <c r="S106" s="62">
        <f t="shared" si="25"/>
        <v>0</v>
      </c>
      <c r="T106" s="12">
        <f t="shared" si="26"/>
        <v>0</v>
      </c>
      <c r="W106" s="12">
        <f>IF($V$2='Utánpótlás I'!$P106,'Utánpótlás I'!$Q106,0)</f>
        <v>0</v>
      </c>
      <c r="X106" s="62">
        <f t="shared" si="27"/>
        <v>0</v>
      </c>
      <c r="Y106" s="12">
        <f t="shared" si="28"/>
        <v>0</v>
      </c>
      <c r="AB106" s="12">
        <f>IF($AA$2='Utánpótlás I'!$P106,'Utánpótlás I'!$Q106,0)</f>
        <v>0</v>
      </c>
      <c r="AC106" s="62">
        <f t="shared" si="29"/>
        <v>0</v>
      </c>
      <c r="AD106" s="12">
        <f t="shared" si="30"/>
        <v>0</v>
      </c>
      <c r="AG106" s="12">
        <f>IF($AF$2='Utánpótlás I'!$P106,'Utánpótlás I'!$Q106,0)</f>
        <v>0</v>
      </c>
      <c r="AH106" s="62">
        <f t="shared" si="31"/>
        <v>0</v>
      </c>
      <c r="AI106" s="12">
        <f t="shared" si="32"/>
        <v>0</v>
      </c>
      <c r="AL106" s="12">
        <f>IF($AK$2='Utánpótlás I'!$P106,'Utánpótlás I'!$Q106,0)</f>
        <v>0</v>
      </c>
      <c r="AM106" s="62">
        <f t="shared" si="33"/>
        <v>0</v>
      </c>
      <c r="AN106" s="12">
        <f t="shared" si="34"/>
        <v>0</v>
      </c>
    </row>
    <row r="107" spans="2:40">
      <c r="B107" s="12">
        <f>IF($A$2='Utánpótlás I'!$P107,'Utánpótlás I'!$Q107,0)</f>
        <v>0</v>
      </c>
      <c r="C107" s="62">
        <f t="shared" si="35"/>
        <v>0</v>
      </c>
      <c r="D107" s="12">
        <f t="shared" si="18"/>
        <v>0</v>
      </c>
      <c r="F107" s="12">
        <f>IF($E$2='Utánpótlás I'!$P107,'Utánpótlás I'!$Q107,0)</f>
        <v>0</v>
      </c>
      <c r="G107" s="62">
        <f t="shared" si="19"/>
        <v>0</v>
      </c>
      <c r="H107" s="12">
        <f t="shared" si="20"/>
        <v>0</v>
      </c>
      <c r="J107" s="12">
        <f>IF($I$2='Utánpótlás I'!$P107,'Utánpótlás I'!$Q107,0)</f>
        <v>0</v>
      </c>
      <c r="K107" s="62">
        <f t="shared" si="21"/>
        <v>0</v>
      </c>
      <c r="L107" s="12">
        <f t="shared" si="22"/>
        <v>0</v>
      </c>
      <c r="N107" s="12">
        <f>IF($M$2='Utánpótlás I'!$P107,'Utánpótlás I'!$Q107,0)</f>
        <v>0</v>
      </c>
      <c r="O107" s="62">
        <f t="shared" si="23"/>
        <v>0</v>
      </c>
      <c r="P107" s="12">
        <f t="shared" si="24"/>
        <v>0</v>
      </c>
      <c r="R107" s="12">
        <f>IF($Q$2='Utánpótlás I'!$P107,'Utánpótlás I'!$Q107,0)</f>
        <v>0</v>
      </c>
      <c r="S107" s="62">
        <f t="shared" si="25"/>
        <v>0</v>
      </c>
      <c r="T107" s="12">
        <f t="shared" si="26"/>
        <v>0</v>
      </c>
      <c r="W107" s="12">
        <f>IF($V$2='Utánpótlás I'!$P107,'Utánpótlás I'!$Q107,0)</f>
        <v>0</v>
      </c>
      <c r="X107" s="62">
        <f t="shared" si="27"/>
        <v>0</v>
      </c>
      <c r="Y107" s="12">
        <f t="shared" si="28"/>
        <v>0</v>
      </c>
      <c r="AB107" s="12">
        <f>IF($AA$2='Utánpótlás I'!$P107,'Utánpótlás I'!$Q107,0)</f>
        <v>0</v>
      </c>
      <c r="AC107" s="62">
        <f t="shared" si="29"/>
        <v>0</v>
      </c>
      <c r="AD107" s="12">
        <f t="shared" si="30"/>
        <v>0</v>
      </c>
      <c r="AG107" s="12">
        <f>IF($AF$2='Utánpótlás I'!$P107,'Utánpótlás I'!$Q107,0)</f>
        <v>0</v>
      </c>
      <c r="AH107" s="62">
        <f t="shared" si="31"/>
        <v>0</v>
      </c>
      <c r="AI107" s="12">
        <f t="shared" si="32"/>
        <v>0</v>
      </c>
      <c r="AL107" s="12">
        <f>IF($AK$2='Utánpótlás I'!$P107,'Utánpótlás I'!$Q107,0)</f>
        <v>0</v>
      </c>
      <c r="AM107" s="62">
        <f t="shared" si="33"/>
        <v>0</v>
      </c>
      <c r="AN107" s="12">
        <f t="shared" si="34"/>
        <v>0</v>
      </c>
    </row>
    <row r="108" spans="2:40">
      <c r="B108" s="12">
        <f>IF($A$2='Utánpótlás I'!$P108,'Utánpótlás I'!$Q108,0)</f>
        <v>0</v>
      </c>
      <c r="C108" s="62">
        <f t="shared" si="35"/>
        <v>0</v>
      </c>
      <c r="D108" s="12">
        <f t="shared" si="18"/>
        <v>0</v>
      </c>
      <c r="F108" s="12">
        <f>IF($E$2='Utánpótlás I'!$P108,'Utánpótlás I'!$Q108,0)</f>
        <v>0</v>
      </c>
      <c r="G108" s="62">
        <f t="shared" si="19"/>
        <v>0</v>
      </c>
      <c r="H108" s="12">
        <f t="shared" si="20"/>
        <v>0</v>
      </c>
      <c r="J108" s="12">
        <f>IF($I$2='Utánpótlás I'!$P108,'Utánpótlás I'!$Q108,0)</f>
        <v>0</v>
      </c>
      <c r="K108" s="62">
        <f t="shared" si="21"/>
        <v>0</v>
      </c>
      <c r="L108" s="12">
        <f t="shared" si="22"/>
        <v>0</v>
      </c>
      <c r="N108" s="12">
        <f>IF($M$2='Utánpótlás I'!$P108,'Utánpótlás I'!$Q108,0)</f>
        <v>0</v>
      </c>
      <c r="O108" s="62">
        <f t="shared" si="23"/>
        <v>0</v>
      </c>
      <c r="P108" s="12">
        <f t="shared" si="24"/>
        <v>0</v>
      </c>
      <c r="R108" s="12">
        <f>IF($Q$2='Utánpótlás I'!$P108,'Utánpótlás I'!$Q108,0)</f>
        <v>0</v>
      </c>
      <c r="S108" s="62">
        <f t="shared" si="25"/>
        <v>0</v>
      </c>
      <c r="T108" s="12">
        <f t="shared" si="26"/>
        <v>0</v>
      </c>
      <c r="W108" s="12">
        <f>IF($V$2='Utánpótlás I'!$P108,'Utánpótlás I'!$Q108,0)</f>
        <v>0</v>
      </c>
      <c r="X108" s="62">
        <f t="shared" si="27"/>
        <v>0</v>
      </c>
      <c r="Y108" s="12">
        <f t="shared" si="28"/>
        <v>0</v>
      </c>
      <c r="AB108" s="12">
        <f>IF($AA$2='Utánpótlás I'!$P108,'Utánpótlás I'!$Q108,0)</f>
        <v>0</v>
      </c>
      <c r="AC108" s="62">
        <f t="shared" si="29"/>
        <v>0</v>
      </c>
      <c r="AD108" s="12">
        <f t="shared" si="30"/>
        <v>0</v>
      </c>
      <c r="AG108" s="12">
        <f>IF($AF$2='Utánpótlás I'!$P108,'Utánpótlás I'!$Q108,0)</f>
        <v>0</v>
      </c>
      <c r="AH108" s="62">
        <f t="shared" si="31"/>
        <v>0</v>
      </c>
      <c r="AI108" s="12">
        <f t="shared" si="32"/>
        <v>0</v>
      </c>
      <c r="AL108" s="12">
        <f>IF($AK$2='Utánpótlás I'!$P108,'Utánpótlás I'!$Q108,0)</f>
        <v>0</v>
      </c>
      <c r="AM108" s="62">
        <f t="shared" si="33"/>
        <v>0</v>
      </c>
      <c r="AN108" s="12">
        <f t="shared" si="34"/>
        <v>0</v>
      </c>
    </row>
    <row r="109" spans="2:40">
      <c r="B109" s="12">
        <f>IF($A$2='Utánpótlás I'!$P109,'Utánpótlás I'!$Q109,0)</f>
        <v>0</v>
      </c>
      <c r="C109" s="62">
        <f t="shared" si="35"/>
        <v>0</v>
      </c>
      <c r="D109" s="12">
        <f t="shared" si="18"/>
        <v>0</v>
      </c>
      <c r="F109" s="12">
        <f>IF($E$2='Utánpótlás I'!$P109,'Utánpótlás I'!$Q109,0)</f>
        <v>0</v>
      </c>
      <c r="G109" s="62">
        <f t="shared" si="19"/>
        <v>0</v>
      </c>
      <c r="H109" s="12">
        <f t="shared" si="20"/>
        <v>0</v>
      </c>
      <c r="J109" s="12">
        <f>IF($I$2='Utánpótlás I'!$P109,'Utánpótlás I'!$Q109,0)</f>
        <v>0</v>
      </c>
      <c r="K109" s="62">
        <f t="shared" si="21"/>
        <v>0</v>
      </c>
      <c r="L109" s="12">
        <f t="shared" si="22"/>
        <v>0</v>
      </c>
      <c r="N109" s="12">
        <f>IF($M$2='Utánpótlás I'!$P109,'Utánpótlás I'!$Q109,0)</f>
        <v>0</v>
      </c>
      <c r="O109" s="62">
        <f t="shared" si="23"/>
        <v>0</v>
      </c>
      <c r="P109" s="12">
        <f t="shared" si="24"/>
        <v>0</v>
      </c>
      <c r="R109" s="12">
        <f>IF($Q$2='Utánpótlás I'!$P109,'Utánpótlás I'!$Q109,0)</f>
        <v>0</v>
      </c>
      <c r="S109" s="62">
        <f t="shared" si="25"/>
        <v>0</v>
      </c>
      <c r="T109" s="12">
        <f t="shared" si="26"/>
        <v>0</v>
      </c>
      <c r="W109" s="12">
        <f>IF($V$2='Utánpótlás I'!$P109,'Utánpótlás I'!$Q109,0)</f>
        <v>0</v>
      </c>
      <c r="X109" s="62">
        <f t="shared" si="27"/>
        <v>0</v>
      </c>
      <c r="Y109" s="12">
        <f t="shared" si="28"/>
        <v>0</v>
      </c>
      <c r="AB109" s="12">
        <f>IF($AA$2='Utánpótlás I'!$P109,'Utánpótlás I'!$Q109,0)</f>
        <v>0</v>
      </c>
      <c r="AC109" s="62">
        <f t="shared" si="29"/>
        <v>0</v>
      </c>
      <c r="AD109" s="12">
        <f t="shared" si="30"/>
        <v>0</v>
      </c>
      <c r="AG109" s="12">
        <f>IF($AF$2='Utánpótlás I'!$P109,'Utánpótlás I'!$Q109,0)</f>
        <v>0</v>
      </c>
      <c r="AH109" s="62">
        <f t="shared" si="31"/>
        <v>0</v>
      </c>
      <c r="AI109" s="12">
        <f t="shared" si="32"/>
        <v>0</v>
      </c>
      <c r="AL109" s="12">
        <f>IF($AK$2='Utánpótlás I'!$P109,'Utánpótlás I'!$Q109,0)</f>
        <v>0</v>
      </c>
      <c r="AM109" s="62">
        <f t="shared" si="33"/>
        <v>0</v>
      </c>
      <c r="AN109" s="12">
        <f t="shared" si="34"/>
        <v>0</v>
      </c>
    </row>
    <row r="110" spans="2:40">
      <c r="B110" s="12">
        <f>IF($A$2='Utánpótlás I'!$P110,'Utánpótlás I'!$Q110,0)</f>
        <v>0</v>
      </c>
      <c r="C110" s="62">
        <f t="shared" si="35"/>
        <v>0</v>
      </c>
      <c r="D110" s="12">
        <f t="shared" si="18"/>
        <v>0</v>
      </c>
      <c r="F110" s="12">
        <f>IF($E$2='Utánpótlás I'!$P110,'Utánpótlás I'!$Q110,0)</f>
        <v>0</v>
      </c>
      <c r="G110" s="62">
        <f t="shared" si="19"/>
        <v>0</v>
      </c>
      <c r="H110" s="12">
        <f t="shared" si="20"/>
        <v>0</v>
      </c>
      <c r="J110" s="12">
        <f>IF($I$2='Utánpótlás I'!$P110,'Utánpótlás I'!$Q110,0)</f>
        <v>0</v>
      </c>
      <c r="K110" s="62">
        <f t="shared" si="21"/>
        <v>0</v>
      </c>
      <c r="L110" s="12">
        <f t="shared" si="22"/>
        <v>0</v>
      </c>
      <c r="N110" s="12">
        <f>IF($M$2='Utánpótlás I'!$P110,'Utánpótlás I'!$Q110,0)</f>
        <v>0</v>
      </c>
      <c r="O110" s="62">
        <f t="shared" si="23"/>
        <v>0</v>
      </c>
      <c r="P110" s="12">
        <f t="shared" si="24"/>
        <v>0</v>
      </c>
      <c r="R110" s="12">
        <f>IF($Q$2='Utánpótlás I'!$P110,'Utánpótlás I'!$Q110,0)</f>
        <v>0</v>
      </c>
      <c r="S110" s="62">
        <f t="shared" si="25"/>
        <v>0</v>
      </c>
      <c r="T110" s="12">
        <f t="shared" si="26"/>
        <v>0</v>
      </c>
      <c r="W110" s="12">
        <f>IF($V$2='Utánpótlás I'!$P110,'Utánpótlás I'!$Q110,0)</f>
        <v>0</v>
      </c>
      <c r="X110" s="62">
        <f t="shared" si="27"/>
        <v>0</v>
      </c>
      <c r="Y110" s="12">
        <f t="shared" si="28"/>
        <v>0</v>
      </c>
      <c r="AB110" s="12">
        <f>IF($AA$2='Utánpótlás I'!$P110,'Utánpótlás I'!$Q110,0)</f>
        <v>0</v>
      </c>
      <c r="AC110" s="62">
        <f t="shared" si="29"/>
        <v>0</v>
      </c>
      <c r="AD110" s="12">
        <f t="shared" si="30"/>
        <v>0</v>
      </c>
      <c r="AG110" s="12">
        <f>IF($AF$2='Utánpótlás I'!$P110,'Utánpótlás I'!$Q110,0)</f>
        <v>0</v>
      </c>
      <c r="AH110" s="62">
        <f t="shared" si="31"/>
        <v>0</v>
      </c>
      <c r="AI110" s="12">
        <f t="shared" si="32"/>
        <v>0</v>
      </c>
      <c r="AL110" s="12">
        <f>IF($AK$2='Utánpótlás I'!$P110,'Utánpótlás I'!$Q110,0)</f>
        <v>0</v>
      </c>
      <c r="AM110" s="62">
        <f t="shared" si="33"/>
        <v>0</v>
      </c>
      <c r="AN110" s="12">
        <f t="shared" si="34"/>
        <v>0</v>
      </c>
    </row>
    <row r="111" spans="2:40">
      <c r="B111" s="12">
        <f>IF($A$2='Utánpótlás I'!$P111,'Utánpótlás I'!$Q111,0)</f>
        <v>0</v>
      </c>
      <c r="C111" s="62">
        <f t="shared" si="35"/>
        <v>0</v>
      </c>
      <c r="D111" s="12">
        <f t="shared" si="18"/>
        <v>0</v>
      </c>
      <c r="F111" s="12">
        <f>IF($E$2='Utánpótlás I'!$P111,'Utánpótlás I'!$Q111,0)</f>
        <v>0</v>
      </c>
      <c r="G111" s="62">
        <f t="shared" si="19"/>
        <v>0</v>
      </c>
      <c r="H111" s="12">
        <f t="shared" si="20"/>
        <v>0</v>
      </c>
      <c r="J111" s="12">
        <f>IF($I$2='Utánpótlás I'!$P111,'Utánpótlás I'!$Q111,0)</f>
        <v>0</v>
      </c>
      <c r="K111" s="62">
        <f t="shared" si="21"/>
        <v>0</v>
      </c>
      <c r="L111" s="12">
        <f t="shared" si="22"/>
        <v>0</v>
      </c>
      <c r="N111" s="12">
        <f>IF($M$2='Utánpótlás I'!$P111,'Utánpótlás I'!$Q111,0)</f>
        <v>0</v>
      </c>
      <c r="O111" s="62">
        <f t="shared" si="23"/>
        <v>0</v>
      </c>
      <c r="P111" s="12">
        <f t="shared" si="24"/>
        <v>0</v>
      </c>
      <c r="R111" s="12">
        <f>IF($Q$2='Utánpótlás I'!$P111,'Utánpótlás I'!$Q111,0)</f>
        <v>0</v>
      </c>
      <c r="S111" s="62">
        <f t="shared" si="25"/>
        <v>0</v>
      </c>
      <c r="T111" s="12">
        <f t="shared" si="26"/>
        <v>0</v>
      </c>
      <c r="W111" s="12">
        <f>IF($V$2='Utánpótlás I'!$P111,'Utánpótlás I'!$Q111,0)</f>
        <v>0</v>
      </c>
      <c r="X111" s="62">
        <f t="shared" si="27"/>
        <v>0</v>
      </c>
      <c r="Y111" s="12">
        <f t="shared" si="28"/>
        <v>0</v>
      </c>
      <c r="AB111" s="12">
        <f>IF($AA$2='Utánpótlás I'!$P111,'Utánpótlás I'!$Q111,0)</f>
        <v>0</v>
      </c>
      <c r="AC111" s="62">
        <f t="shared" si="29"/>
        <v>0</v>
      </c>
      <c r="AD111" s="12">
        <f t="shared" si="30"/>
        <v>0</v>
      </c>
      <c r="AG111" s="12">
        <f>IF($AF$2='Utánpótlás I'!$P111,'Utánpótlás I'!$Q111,0)</f>
        <v>0</v>
      </c>
      <c r="AH111" s="62">
        <f t="shared" si="31"/>
        <v>0</v>
      </c>
      <c r="AI111" s="12">
        <f t="shared" si="32"/>
        <v>0</v>
      </c>
      <c r="AL111" s="12">
        <f>IF($AK$2='Utánpótlás I'!$P111,'Utánpótlás I'!$Q111,0)</f>
        <v>0</v>
      </c>
      <c r="AM111" s="62">
        <f t="shared" si="33"/>
        <v>0</v>
      </c>
      <c r="AN111" s="12">
        <f t="shared" si="34"/>
        <v>0</v>
      </c>
    </row>
    <row r="112" spans="2:40">
      <c r="B112" s="12">
        <f>IF($A$2='Utánpótlás I'!$P112,'Utánpótlás I'!$Q112,0)</f>
        <v>0</v>
      </c>
      <c r="C112" s="62">
        <f t="shared" si="35"/>
        <v>0</v>
      </c>
      <c r="D112" s="12">
        <f t="shared" si="18"/>
        <v>0</v>
      </c>
      <c r="F112" s="12">
        <f>IF($E$2='Utánpótlás I'!$P112,'Utánpótlás I'!$Q112,0)</f>
        <v>0</v>
      </c>
      <c r="G112" s="62">
        <f t="shared" si="19"/>
        <v>0</v>
      </c>
      <c r="H112" s="12">
        <f t="shared" si="20"/>
        <v>0</v>
      </c>
      <c r="J112" s="12">
        <f>IF($I$2='Utánpótlás I'!$P112,'Utánpótlás I'!$Q112,0)</f>
        <v>0</v>
      </c>
      <c r="K112" s="62">
        <f t="shared" si="21"/>
        <v>0</v>
      </c>
      <c r="L112" s="12">
        <f t="shared" si="22"/>
        <v>0</v>
      </c>
      <c r="N112" s="12">
        <f>IF($M$2='Utánpótlás I'!$P112,'Utánpótlás I'!$Q112,0)</f>
        <v>0</v>
      </c>
      <c r="O112" s="62">
        <f t="shared" si="23"/>
        <v>0</v>
      </c>
      <c r="P112" s="12">
        <f t="shared" si="24"/>
        <v>0</v>
      </c>
      <c r="R112" s="12">
        <f>IF($Q$2='Utánpótlás I'!$P112,'Utánpótlás I'!$Q112,0)</f>
        <v>0</v>
      </c>
      <c r="S112" s="62">
        <f t="shared" si="25"/>
        <v>0</v>
      </c>
      <c r="T112" s="12">
        <f t="shared" si="26"/>
        <v>0</v>
      </c>
      <c r="W112" s="12">
        <f>IF($V$2='Utánpótlás I'!$P112,'Utánpótlás I'!$Q112,0)</f>
        <v>0</v>
      </c>
      <c r="X112" s="62">
        <f t="shared" si="27"/>
        <v>0</v>
      </c>
      <c r="Y112" s="12">
        <f t="shared" si="28"/>
        <v>0</v>
      </c>
      <c r="AB112" s="12">
        <f>IF($AA$2='Utánpótlás I'!$P112,'Utánpótlás I'!$Q112,0)</f>
        <v>0</v>
      </c>
      <c r="AC112" s="62">
        <f t="shared" si="29"/>
        <v>0</v>
      </c>
      <c r="AD112" s="12">
        <f t="shared" si="30"/>
        <v>0</v>
      </c>
      <c r="AG112" s="12">
        <f>IF($AF$2='Utánpótlás I'!$P112,'Utánpótlás I'!$Q112,0)</f>
        <v>0</v>
      </c>
      <c r="AH112" s="62">
        <f t="shared" si="31"/>
        <v>0</v>
      </c>
      <c r="AI112" s="12">
        <f t="shared" si="32"/>
        <v>0</v>
      </c>
      <c r="AL112" s="12">
        <f>IF($AK$2='Utánpótlás I'!$P112,'Utánpótlás I'!$Q112,0)</f>
        <v>0</v>
      </c>
      <c r="AM112" s="62">
        <f t="shared" si="33"/>
        <v>0</v>
      </c>
      <c r="AN112" s="12">
        <f t="shared" si="34"/>
        <v>0</v>
      </c>
    </row>
    <row r="113" spans="2:40">
      <c r="B113" s="12">
        <f>IF($A$2='Utánpótlás I'!$P113,'Utánpótlás I'!$Q113,0)</f>
        <v>0</v>
      </c>
      <c r="C113" s="62">
        <f t="shared" si="35"/>
        <v>0</v>
      </c>
      <c r="D113" s="12">
        <f t="shared" si="18"/>
        <v>0</v>
      </c>
      <c r="F113" s="12">
        <f>IF($E$2='Utánpótlás I'!$P113,'Utánpótlás I'!$Q113,0)</f>
        <v>0</v>
      </c>
      <c r="G113" s="62">
        <f t="shared" si="19"/>
        <v>0</v>
      </c>
      <c r="H113" s="12">
        <f t="shared" si="20"/>
        <v>0</v>
      </c>
      <c r="J113" s="12">
        <f>IF($I$2='Utánpótlás I'!$P113,'Utánpótlás I'!$Q113,0)</f>
        <v>0</v>
      </c>
      <c r="K113" s="62">
        <f t="shared" si="21"/>
        <v>0</v>
      </c>
      <c r="L113" s="12">
        <f t="shared" si="22"/>
        <v>0</v>
      </c>
      <c r="N113" s="12">
        <f>IF($M$2='Utánpótlás I'!$P113,'Utánpótlás I'!$Q113,0)</f>
        <v>0</v>
      </c>
      <c r="O113" s="62">
        <f t="shared" si="23"/>
        <v>0</v>
      </c>
      <c r="P113" s="12">
        <f t="shared" si="24"/>
        <v>0</v>
      </c>
      <c r="R113" s="12">
        <f>IF($Q$2='Utánpótlás I'!$P113,'Utánpótlás I'!$Q113,0)</f>
        <v>0</v>
      </c>
      <c r="S113" s="62">
        <f t="shared" si="25"/>
        <v>0</v>
      </c>
      <c r="T113" s="12">
        <f t="shared" si="26"/>
        <v>0</v>
      </c>
      <c r="W113" s="12">
        <f>IF($V$2='Utánpótlás I'!$P113,'Utánpótlás I'!$Q113,0)</f>
        <v>0</v>
      </c>
      <c r="X113" s="62">
        <f t="shared" si="27"/>
        <v>0</v>
      </c>
      <c r="Y113" s="12">
        <f t="shared" si="28"/>
        <v>0</v>
      </c>
      <c r="AB113" s="12">
        <f>IF($AA$2='Utánpótlás I'!$P113,'Utánpótlás I'!$Q113,0)</f>
        <v>0</v>
      </c>
      <c r="AC113" s="62">
        <f t="shared" si="29"/>
        <v>0</v>
      </c>
      <c r="AD113" s="12">
        <f t="shared" si="30"/>
        <v>0</v>
      </c>
      <c r="AG113" s="12">
        <f>IF($AF$2='Utánpótlás I'!$P113,'Utánpótlás I'!$Q113,0)</f>
        <v>0</v>
      </c>
      <c r="AH113" s="62">
        <f t="shared" si="31"/>
        <v>0</v>
      </c>
      <c r="AI113" s="12">
        <f t="shared" si="32"/>
        <v>0</v>
      </c>
      <c r="AL113" s="12">
        <f>IF($AK$2='Utánpótlás I'!$P113,'Utánpótlás I'!$Q113,0)</f>
        <v>0</v>
      </c>
      <c r="AM113" s="62">
        <f t="shared" si="33"/>
        <v>0</v>
      </c>
      <c r="AN113" s="12">
        <f t="shared" si="34"/>
        <v>0</v>
      </c>
    </row>
    <row r="114" spans="2:40">
      <c r="B114" s="12">
        <f>IF($A$2='Utánpótlás I'!$P114,'Utánpótlás I'!$Q114,0)</f>
        <v>0</v>
      </c>
      <c r="C114" s="62">
        <f t="shared" si="35"/>
        <v>0</v>
      </c>
      <c r="D114" s="12">
        <f t="shared" si="18"/>
        <v>0</v>
      </c>
      <c r="F114" s="12">
        <f>IF($E$2='Utánpótlás I'!$P114,'Utánpótlás I'!$Q114,0)</f>
        <v>0</v>
      </c>
      <c r="G114" s="62">
        <f t="shared" si="19"/>
        <v>0</v>
      </c>
      <c r="H114" s="12">
        <f t="shared" si="20"/>
        <v>0</v>
      </c>
      <c r="J114" s="12">
        <f>IF($I$2='Utánpótlás I'!$P114,'Utánpótlás I'!$Q114,0)</f>
        <v>0</v>
      </c>
      <c r="K114" s="62">
        <f t="shared" si="21"/>
        <v>0</v>
      </c>
      <c r="L114" s="12">
        <f t="shared" si="22"/>
        <v>0</v>
      </c>
      <c r="N114" s="12">
        <f>IF($M$2='Utánpótlás I'!$P114,'Utánpótlás I'!$Q114,0)</f>
        <v>0</v>
      </c>
      <c r="O114" s="62">
        <f t="shared" si="23"/>
        <v>0</v>
      </c>
      <c r="P114" s="12">
        <f t="shared" si="24"/>
        <v>0</v>
      </c>
      <c r="R114" s="12">
        <f>IF($Q$2='Utánpótlás I'!$P114,'Utánpótlás I'!$Q114,0)</f>
        <v>0</v>
      </c>
      <c r="S114" s="62">
        <f t="shared" si="25"/>
        <v>0</v>
      </c>
      <c r="T114" s="12">
        <f t="shared" si="26"/>
        <v>0</v>
      </c>
      <c r="W114" s="12">
        <f>IF($V$2='Utánpótlás I'!$P114,'Utánpótlás I'!$Q114,0)</f>
        <v>0</v>
      </c>
      <c r="X114" s="62">
        <f t="shared" si="27"/>
        <v>0</v>
      </c>
      <c r="Y114" s="12">
        <f t="shared" si="28"/>
        <v>0</v>
      </c>
      <c r="AB114" s="12">
        <f>IF($AA$2='Utánpótlás I'!$P114,'Utánpótlás I'!$Q114,0)</f>
        <v>0</v>
      </c>
      <c r="AC114" s="62">
        <f t="shared" si="29"/>
        <v>0</v>
      </c>
      <c r="AD114" s="12">
        <f t="shared" si="30"/>
        <v>0</v>
      </c>
      <c r="AG114" s="12">
        <f>IF($AF$2='Utánpótlás I'!$P114,'Utánpótlás I'!$Q114,0)</f>
        <v>0</v>
      </c>
      <c r="AH114" s="62">
        <f t="shared" si="31"/>
        <v>0</v>
      </c>
      <c r="AI114" s="12">
        <f t="shared" si="32"/>
        <v>0</v>
      </c>
      <c r="AL114" s="12">
        <f>IF($AK$2='Utánpótlás I'!$P114,'Utánpótlás I'!$Q114,0)</f>
        <v>0</v>
      </c>
      <c r="AM114" s="62">
        <f t="shared" si="33"/>
        <v>0</v>
      </c>
      <c r="AN114" s="12">
        <f t="shared" si="34"/>
        <v>0</v>
      </c>
    </row>
    <row r="115" spans="2:40">
      <c r="B115" s="12">
        <f>IF($A$2='Utánpótlás I'!$P115,'Utánpótlás I'!$Q115,0)</f>
        <v>0</v>
      </c>
      <c r="C115" s="62">
        <f t="shared" si="35"/>
        <v>0</v>
      </c>
      <c r="D115" s="12">
        <f t="shared" si="18"/>
        <v>0</v>
      </c>
      <c r="F115" s="12">
        <f>IF($E$2='Utánpótlás I'!$P115,'Utánpótlás I'!$Q115,0)</f>
        <v>0</v>
      </c>
      <c r="G115" s="62">
        <f t="shared" si="19"/>
        <v>0</v>
      </c>
      <c r="H115" s="12">
        <f t="shared" si="20"/>
        <v>0</v>
      </c>
      <c r="J115" s="12">
        <f>IF($I$2='Utánpótlás I'!$P115,'Utánpótlás I'!$Q115,0)</f>
        <v>0</v>
      </c>
      <c r="K115" s="62">
        <f t="shared" si="21"/>
        <v>0</v>
      </c>
      <c r="L115" s="12">
        <f t="shared" si="22"/>
        <v>0</v>
      </c>
      <c r="N115" s="12">
        <f>IF($M$2='Utánpótlás I'!$P115,'Utánpótlás I'!$Q115,0)</f>
        <v>0</v>
      </c>
      <c r="O115" s="62">
        <f t="shared" si="23"/>
        <v>0</v>
      </c>
      <c r="P115" s="12">
        <f t="shared" si="24"/>
        <v>0</v>
      </c>
      <c r="R115" s="12">
        <f>IF($Q$2='Utánpótlás I'!$P115,'Utánpótlás I'!$Q115,0)</f>
        <v>0</v>
      </c>
      <c r="S115" s="62">
        <f t="shared" si="25"/>
        <v>0</v>
      </c>
      <c r="T115" s="12">
        <f t="shared" si="26"/>
        <v>0</v>
      </c>
      <c r="W115" s="12">
        <f>IF($V$2='Utánpótlás I'!$P115,'Utánpótlás I'!$Q115,0)</f>
        <v>0</v>
      </c>
      <c r="X115" s="62">
        <f t="shared" si="27"/>
        <v>0</v>
      </c>
      <c r="Y115" s="12">
        <f t="shared" si="28"/>
        <v>0</v>
      </c>
      <c r="AB115" s="12">
        <f>IF($AA$2='Utánpótlás I'!$P115,'Utánpótlás I'!$Q115,0)</f>
        <v>0</v>
      </c>
      <c r="AC115" s="62">
        <f t="shared" si="29"/>
        <v>0</v>
      </c>
      <c r="AD115" s="12">
        <f t="shared" si="30"/>
        <v>0</v>
      </c>
      <c r="AG115" s="12">
        <f>IF($AF$2='Utánpótlás I'!$P115,'Utánpótlás I'!$Q115,0)</f>
        <v>0</v>
      </c>
      <c r="AH115" s="62">
        <f t="shared" si="31"/>
        <v>0</v>
      </c>
      <c r="AI115" s="12">
        <f t="shared" si="32"/>
        <v>0</v>
      </c>
      <c r="AL115" s="12">
        <f>IF($AK$2='Utánpótlás I'!$P115,'Utánpótlás I'!$Q115,0)</f>
        <v>0</v>
      </c>
      <c r="AM115" s="62">
        <f t="shared" si="33"/>
        <v>0</v>
      </c>
      <c r="AN115" s="12">
        <f t="shared" si="34"/>
        <v>0</v>
      </c>
    </row>
    <row r="116" spans="2:40">
      <c r="B116" s="12">
        <f>IF($A$2='Utánpótlás I'!$P116,'Utánpótlás I'!$Q116,0)</f>
        <v>0</v>
      </c>
      <c r="C116" s="62">
        <f t="shared" si="35"/>
        <v>0</v>
      </c>
      <c r="D116" s="12">
        <f t="shared" si="18"/>
        <v>0</v>
      </c>
      <c r="F116" s="12">
        <f>IF($E$2='Utánpótlás I'!$P116,'Utánpótlás I'!$Q116,0)</f>
        <v>0</v>
      </c>
      <c r="G116" s="62">
        <f t="shared" si="19"/>
        <v>0</v>
      </c>
      <c r="H116" s="12">
        <f t="shared" si="20"/>
        <v>0</v>
      </c>
      <c r="J116" s="12">
        <f>IF($I$2='Utánpótlás I'!$P116,'Utánpótlás I'!$Q116,0)</f>
        <v>0</v>
      </c>
      <c r="K116" s="62">
        <f t="shared" si="21"/>
        <v>0</v>
      </c>
      <c r="L116" s="12">
        <f t="shared" si="22"/>
        <v>0</v>
      </c>
      <c r="N116" s="12">
        <f>IF($M$2='Utánpótlás I'!$P116,'Utánpótlás I'!$Q116,0)</f>
        <v>0</v>
      </c>
      <c r="O116" s="62">
        <f t="shared" si="23"/>
        <v>0</v>
      </c>
      <c r="P116" s="12">
        <f t="shared" si="24"/>
        <v>0</v>
      </c>
      <c r="R116" s="12">
        <f>IF($Q$2='Utánpótlás I'!$P116,'Utánpótlás I'!$Q116,0)</f>
        <v>0</v>
      </c>
      <c r="S116" s="62">
        <f t="shared" si="25"/>
        <v>0</v>
      </c>
      <c r="T116" s="12">
        <f t="shared" si="26"/>
        <v>0</v>
      </c>
      <c r="W116" s="12">
        <f>IF($V$2='Utánpótlás I'!$P116,'Utánpótlás I'!$Q116,0)</f>
        <v>0</v>
      </c>
      <c r="X116" s="62">
        <f t="shared" si="27"/>
        <v>0</v>
      </c>
      <c r="Y116" s="12">
        <f t="shared" si="28"/>
        <v>0</v>
      </c>
      <c r="AB116" s="12">
        <f>IF($AA$2='Utánpótlás I'!$P116,'Utánpótlás I'!$Q116,0)</f>
        <v>0</v>
      </c>
      <c r="AC116" s="62">
        <f t="shared" si="29"/>
        <v>0</v>
      </c>
      <c r="AD116" s="12">
        <f t="shared" si="30"/>
        <v>0</v>
      </c>
      <c r="AG116" s="12">
        <f>IF($AF$2='Utánpótlás I'!$P116,'Utánpótlás I'!$Q116,0)</f>
        <v>0</v>
      </c>
      <c r="AH116" s="62">
        <f t="shared" si="31"/>
        <v>0</v>
      </c>
      <c r="AI116" s="12">
        <f t="shared" si="32"/>
        <v>0</v>
      </c>
      <c r="AL116" s="12">
        <f>IF($AK$2='Utánpótlás I'!$P116,'Utánpótlás I'!$Q116,0)</f>
        <v>0</v>
      </c>
      <c r="AM116" s="62">
        <f t="shared" si="33"/>
        <v>0</v>
      </c>
      <c r="AN116" s="12">
        <f t="shared" si="34"/>
        <v>0</v>
      </c>
    </row>
    <row r="117" spans="2:40">
      <c r="B117" s="12">
        <f>IF($A$2='Utánpótlás I'!$P117,'Utánpótlás I'!$Q117,0)</f>
        <v>0</v>
      </c>
      <c r="C117" s="62">
        <f t="shared" si="35"/>
        <v>0</v>
      </c>
      <c r="D117" s="12">
        <f t="shared" si="18"/>
        <v>0</v>
      </c>
      <c r="F117" s="12">
        <f>IF($E$2='Utánpótlás I'!$P117,'Utánpótlás I'!$Q117,0)</f>
        <v>0</v>
      </c>
      <c r="G117" s="62">
        <f t="shared" si="19"/>
        <v>0</v>
      </c>
      <c r="H117" s="12">
        <f t="shared" si="20"/>
        <v>0</v>
      </c>
      <c r="J117" s="12">
        <f>IF($I$2='Utánpótlás I'!$P117,'Utánpótlás I'!$Q117,0)</f>
        <v>0</v>
      </c>
      <c r="K117" s="62">
        <f t="shared" si="21"/>
        <v>0</v>
      </c>
      <c r="L117" s="12">
        <f t="shared" si="22"/>
        <v>0</v>
      </c>
      <c r="N117" s="12">
        <f>IF($M$2='Utánpótlás I'!$P117,'Utánpótlás I'!$Q117,0)</f>
        <v>0</v>
      </c>
      <c r="O117" s="62">
        <f t="shared" si="23"/>
        <v>0</v>
      </c>
      <c r="P117" s="12">
        <f t="shared" si="24"/>
        <v>0</v>
      </c>
      <c r="R117" s="12">
        <f>IF($Q$2='Utánpótlás I'!$P117,'Utánpótlás I'!$Q117,0)</f>
        <v>0</v>
      </c>
      <c r="S117" s="62">
        <f t="shared" si="25"/>
        <v>0</v>
      </c>
      <c r="T117" s="12">
        <f t="shared" si="26"/>
        <v>0</v>
      </c>
      <c r="W117" s="12">
        <f>IF($V$2='Utánpótlás I'!$P117,'Utánpótlás I'!$Q117,0)</f>
        <v>0</v>
      </c>
      <c r="X117" s="62">
        <f t="shared" si="27"/>
        <v>0</v>
      </c>
      <c r="Y117" s="12">
        <f t="shared" si="28"/>
        <v>0</v>
      </c>
      <c r="AB117" s="12">
        <f>IF($AA$2='Utánpótlás I'!$P117,'Utánpótlás I'!$Q117,0)</f>
        <v>0</v>
      </c>
      <c r="AC117" s="62">
        <f t="shared" si="29"/>
        <v>0</v>
      </c>
      <c r="AD117" s="12">
        <f t="shared" si="30"/>
        <v>0</v>
      </c>
      <c r="AG117" s="12">
        <f>IF($AF$2='Utánpótlás I'!$P117,'Utánpótlás I'!$Q117,0)</f>
        <v>0</v>
      </c>
      <c r="AH117" s="62">
        <f t="shared" si="31"/>
        <v>0</v>
      </c>
      <c r="AI117" s="12">
        <f t="shared" si="32"/>
        <v>0</v>
      </c>
      <c r="AL117" s="12">
        <f>IF($AK$2='Utánpótlás I'!$P117,'Utánpótlás I'!$Q117,0)</f>
        <v>0</v>
      </c>
      <c r="AM117" s="62">
        <f t="shared" si="33"/>
        <v>0</v>
      </c>
      <c r="AN117" s="12">
        <f t="shared" si="34"/>
        <v>0</v>
      </c>
    </row>
    <row r="118" spans="2:40">
      <c r="B118" s="12">
        <f>IF($A$2='Utánpótlás I'!$P118,'Utánpótlás I'!$Q118,0)</f>
        <v>0</v>
      </c>
      <c r="C118" s="62">
        <f t="shared" si="35"/>
        <v>0</v>
      </c>
      <c r="D118" s="12">
        <f t="shared" si="18"/>
        <v>0</v>
      </c>
      <c r="F118" s="12">
        <f>IF($E$2='Utánpótlás I'!$P118,'Utánpótlás I'!$Q118,0)</f>
        <v>0</v>
      </c>
      <c r="G118" s="62">
        <f t="shared" si="19"/>
        <v>0</v>
      </c>
      <c r="H118" s="12">
        <f t="shared" si="20"/>
        <v>0</v>
      </c>
      <c r="J118" s="12">
        <f>IF($I$2='Utánpótlás I'!$P118,'Utánpótlás I'!$Q118,0)</f>
        <v>0</v>
      </c>
      <c r="K118" s="62">
        <f t="shared" si="21"/>
        <v>0</v>
      </c>
      <c r="L118" s="12">
        <f t="shared" si="22"/>
        <v>0</v>
      </c>
      <c r="N118" s="12">
        <f>IF($M$2='Utánpótlás I'!$P118,'Utánpótlás I'!$Q118,0)</f>
        <v>0</v>
      </c>
      <c r="O118" s="62">
        <f t="shared" si="23"/>
        <v>0</v>
      </c>
      <c r="P118" s="12">
        <f t="shared" si="24"/>
        <v>0</v>
      </c>
      <c r="R118" s="12">
        <f>IF($Q$2='Utánpótlás I'!$P118,'Utánpótlás I'!$Q118,0)</f>
        <v>0</v>
      </c>
      <c r="S118" s="62">
        <f t="shared" si="25"/>
        <v>0</v>
      </c>
      <c r="T118" s="12">
        <f t="shared" si="26"/>
        <v>0</v>
      </c>
      <c r="W118" s="12">
        <f>IF($V$2='Utánpótlás I'!$P118,'Utánpótlás I'!$Q118,0)</f>
        <v>0</v>
      </c>
      <c r="X118" s="62">
        <f t="shared" si="27"/>
        <v>0</v>
      </c>
      <c r="Y118" s="12">
        <f t="shared" si="28"/>
        <v>0</v>
      </c>
      <c r="AB118" s="12">
        <f>IF($AA$2='Utánpótlás I'!$P118,'Utánpótlás I'!$Q118,0)</f>
        <v>0</v>
      </c>
      <c r="AC118" s="62">
        <f t="shared" si="29"/>
        <v>0</v>
      </c>
      <c r="AD118" s="12">
        <f t="shared" si="30"/>
        <v>0</v>
      </c>
      <c r="AG118" s="12">
        <f>IF($AF$2='Utánpótlás I'!$P118,'Utánpótlás I'!$Q118,0)</f>
        <v>0</v>
      </c>
      <c r="AH118" s="62">
        <f t="shared" si="31"/>
        <v>0</v>
      </c>
      <c r="AI118" s="12">
        <f t="shared" si="32"/>
        <v>0</v>
      </c>
      <c r="AL118" s="12">
        <f>IF($AK$2='Utánpótlás I'!$P118,'Utánpótlás I'!$Q118,0)</f>
        <v>0</v>
      </c>
      <c r="AM118" s="62">
        <f t="shared" si="33"/>
        <v>0</v>
      </c>
      <c r="AN118" s="12">
        <f t="shared" si="34"/>
        <v>0</v>
      </c>
    </row>
    <row r="119" spans="2:40">
      <c r="B119" s="12">
        <f>IF($A$2='Utánpótlás I'!$P119,'Utánpótlás I'!$Q119,0)</f>
        <v>0</v>
      </c>
      <c r="C119" s="62">
        <f t="shared" si="35"/>
        <v>0</v>
      </c>
      <c r="D119" s="12">
        <f t="shared" si="18"/>
        <v>0</v>
      </c>
      <c r="F119" s="12">
        <f>IF($E$2='Utánpótlás I'!$P119,'Utánpótlás I'!$Q119,0)</f>
        <v>0</v>
      </c>
      <c r="G119" s="62">
        <f t="shared" si="19"/>
        <v>0</v>
      </c>
      <c r="H119" s="12">
        <f t="shared" si="20"/>
        <v>0</v>
      </c>
      <c r="J119" s="12">
        <f>IF($I$2='Utánpótlás I'!$P119,'Utánpótlás I'!$Q119,0)</f>
        <v>0</v>
      </c>
      <c r="K119" s="62">
        <f t="shared" si="21"/>
        <v>0</v>
      </c>
      <c r="L119" s="12">
        <f t="shared" si="22"/>
        <v>0</v>
      </c>
      <c r="N119" s="12">
        <f>IF($M$2='Utánpótlás I'!$P119,'Utánpótlás I'!$Q119,0)</f>
        <v>0</v>
      </c>
      <c r="O119" s="62">
        <f t="shared" si="23"/>
        <v>0</v>
      </c>
      <c r="P119" s="12">
        <f t="shared" si="24"/>
        <v>0</v>
      </c>
      <c r="R119" s="12">
        <f>IF($Q$2='Utánpótlás I'!$P119,'Utánpótlás I'!$Q119,0)</f>
        <v>0</v>
      </c>
      <c r="S119" s="62">
        <f t="shared" si="25"/>
        <v>0</v>
      </c>
      <c r="T119" s="12">
        <f t="shared" si="26"/>
        <v>0</v>
      </c>
      <c r="W119" s="12">
        <f>IF($V$2='Utánpótlás I'!$P119,'Utánpótlás I'!$Q119,0)</f>
        <v>0</v>
      </c>
      <c r="X119" s="62">
        <f t="shared" si="27"/>
        <v>0</v>
      </c>
      <c r="Y119" s="12">
        <f t="shared" si="28"/>
        <v>0</v>
      </c>
      <c r="AB119" s="12">
        <f>IF($AA$2='Utánpótlás I'!$P119,'Utánpótlás I'!$Q119,0)</f>
        <v>0</v>
      </c>
      <c r="AC119" s="62">
        <f t="shared" si="29"/>
        <v>0</v>
      </c>
      <c r="AD119" s="12">
        <f t="shared" si="30"/>
        <v>0</v>
      </c>
      <c r="AG119" s="12">
        <f>IF($AF$2='Utánpótlás I'!$P119,'Utánpótlás I'!$Q119,0)</f>
        <v>0</v>
      </c>
      <c r="AH119" s="62">
        <f t="shared" si="31"/>
        <v>0</v>
      </c>
      <c r="AI119" s="12">
        <f t="shared" si="32"/>
        <v>0</v>
      </c>
      <c r="AL119" s="12">
        <f>IF($AK$2='Utánpótlás I'!$P119,'Utánpótlás I'!$Q119,0)</f>
        <v>0</v>
      </c>
      <c r="AM119" s="62">
        <f t="shared" si="33"/>
        <v>0</v>
      </c>
      <c r="AN119" s="12">
        <f t="shared" si="34"/>
        <v>0</v>
      </c>
    </row>
    <row r="120" spans="2:40">
      <c r="B120" s="12">
        <f>IF($A$2='Utánpótlás I'!$P120,'Utánpótlás I'!$Q120,0)</f>
        <v>0</v>
      </c>
      <c r="C120" s="62">
        <f t="shared" si="35"/>
        <v>0</v>
      </c>
      <c r="D120" s="12">
        <f t="shared" si="18"/>
        <v>0</v>
      </c>
      <c r="F120" s="12">
        <f>IF($E$2='Utánpótlás I'!$P120,'Utánpótlás I'!$Q120,0)</f>
        <v>0</v>
      </c>
      <c r="G120" s="62">
        <f t="shared" si="19"/>
        <v>0</v>
      </c>
      <c r="H120" s="12">
        <f t="shared" si="20"/>
        <v>0</v>
      </c>
      <c r="J120" s="12">
        <f>IF($I$2='Utánpótlás I'!$P120,'Utánpótlás I'!$Q120,0)</f>
        <v>0</v>
      </c>
      <c r="K120" s="62">
        <f t="shared" si="21"/>
        <v>0</v>
      </c>
      <c r="L120" s="12">
        <f t="shared" si="22"/>
        <v>0</v>
      </c>
      <c r="N120" s="12">
        <f>IF($M$2='Utánpótlás I'!$P120,'Utánpótlás I'!$Q120,0)</f>
        <v>0</v>
      </c>
      <c r="O120" s="62">
        <f t="shared" si="23"/>
        <v>0</v>
      </c>
      <c r="P120" s="12">
        <f t="shared" si="24"/>
        <v>0</v>
      </c>
      <c r="R120" s="12">
        <f>IF($Q$2='Utánpótlás I'!$P120,'Utánpótlás I'!$Q120,0)</f>
        <v>0</v>
      </c>
      <c r="S120" s="62">
        <f t="shared" si="25"/>
        <v>0</v>
      </c>
      <c r="T120" s="12">
        <f t="shared" si="26"/>
        <v>0</v>
      </c>
      <c r="W120" s="12">
        <f>IF($V$2='Utánpótlás I'!$P120,'Utánpótlás I'!$Q120,0)</f>
        <v>0</v>
      </c>
      <c r="X120" s="62">
        <f t="shared" si="27"/>
        <v>0</v>
      </c>
      <c r="Y120" s="12">
        <f t="shared" si="28"/>
        <v>0</v>
      </c>
      <c r="AB120" s="12">
        <f>IF($AA$2='Utánpótlás I'!$P120,'Utánpótlás I'!$Q120,0)</f>
        <v>0</v>
      </c>
      <c r="AC120" s="62">
        <f t="shared" si="29"/>
        <v>0</v>
      </c>
      <c r="AD120" s="12">
        <f t="shared" si="30"/>
        <v>0</v>
      </c>
      <c r="AG120" s="12">
        <f>IF($AF$2='Utánpótlás I'!$P120,'Utánpótlás I'!$Q120,0)</f>
        <v>0</v>
      </c>
      <c r="AH120" s="62">
        <f t="shared" si="31"/>
        <v>0</v>
      </c>
      <c r="AI120" s="12">
        <f t="shared" si="32"/>
        <v>0</v>
      </c>
      <c r="AL120" s="12">
        <f>IF($AK$2='Utánpótlás I'!$P120,'Utánpótlás I'!$Q120,0)</f>
        <v>0</v>
      </c>
      <c r="AM120" s="62">
        <f t="shared" si="33"/>
        <v>0</v>
      </c>
      <c r="AN120" s="12">
        <f t="shared" si="34"/>
        <v>0</v>
      </c>
    </row>
    <row r="121" spans="2:40">
      <c r="B121" s="12">
        <f>IF($A$2='Utánpótlás I'!$P121,'Utánpótlás I'!$Q121,0)</f>
        <v>0</v>
      </c>
      <c r="C121" s="62">
        <f t="shared" si="35"/>
        <v>0</v>
      </c>
      <c r="D121" s="12">
        <f t="shared" si="18"/>
        <v>0</v>
      </c>
      <c r="F121" s="12">
        <f>IF($E$2='Utánpótlás I'!$P121,'Utánpótlás I'!$Q121,0)</f>
        <v>0</v>
      </c>
      <c r="G121" s="62">
        <f t="shared" si="19"/>
        <v>0</v>
      </c>
      <c r="H121" s="12">
        <f t="shared" si="20"/>
        <v>0</v>
      </c>
      <c r="J121" s="12">
        <f>IF($I$2='Utánpótlás I'!$P121,'Utánpótlás I'!$Q121,0)</f>
        <v>0</v>
      </c>
      <c r="K121" s="62">
        <f t="shared" si="21"/>
        <v>0</v>
      </c>
      <c r="L121" s="12">
        <f t="shared" si="22"/>
        <v>0</v>
      </c>
      <c r="N121" s="12">
        <f>IF($M$2='Utánpótlás I'!$P121,'Utánpótlás I'!$Q121,0)</f>
        <v>0</v>
      </c>
      <c r="O121" s="62">
        <f t="shared" si="23"/>
        <v>0</v>
      </c>
      <c r="P121" s="12">
        <f t="shared" si="24"/>
        <v>0</v>
      </c>
      <c r="R121" s="12">
        <f>IF($Q$2='Utánpótlás I'!$P121,'Utánpótlás I'!$Q121,0)</f>
        <v>0</v>
      </c>
      <c r="S121" s="62">
        <f t="shared" si="25"/>
        <v>0</v>
      </c>
      <c r="T121" s="12">
        <f t="shared" si="26"/>
        <v>0</v>
      </c>
      <c r="W121" s="12">
        <f>IF($V$2='Utánpótlás I'!$P121,'Utánpótlás I'!$Q121,0)</f>
        <v>0</v>
      </c>
      <c r="X121" s="62">
        <f t="shared" si="27"/>
        <v>0</v>
      </c>
      <c r="Y121" s="12">
        <f t="shared" si="28"/>
        <v>0</v>
      </c>
      <c r="AB121" s="12">
        <f>IF($AA$2='Utánpótlás I'!$P121,'Utánpótlás I'!$Q121,0)</f>
        <v>0</v>
      </c>
      <c r="AC121" s="62">
        <f t="shared" si="29"/>
        <v>0</v>
      </c>
      <c r="AD121" s="12">
        <f t="shared" si="30"/>
        <v>0</v>
      </c>
      <c r="AG121" s="12">
        <f>IF($AF$2='Utánpótlás I'!$P121,'Utánpótlás I'!$Q121,0)</f>
        <v>0</v>
      </c>
      <c r="AH121" s="62">
        <f t="shared" si="31"/>
        <v>0</v>
      </c>
      <c r="AI121" s="12">
        <f t="shared" si="32"/>
        <v>0</v>
      </c>
      <c r="AL121" s="12">
        <f>IF($AK$2='Utánpótlás I'!$P121,'Utánpótlás I'!$Q121,0)</f>
        <v>0</v>
      </c>
      <c r="AM121" s="62">
        <f t="shared" si="33"/>
        <v>0</v>
      </c>
      <c r="AN121" s="12">
        <f t="shared" si="34"/>
        <v>0</v>
      </c>
    </row>
    <row r="122" spans="2:40">
      <c r="B122" s="12">
        <f>IF($A$2='Utánpótlás I'!$P122,'Utánpótlás I'!$Q122,0)</f>
        <v>0</v>
      </c>
      <c r="C122" s="62">
        <f t="shared" si="35"/>
        <v>0</v>
      </c>
      <c r="D122" s="12">
        <f t="shared" si="18"/>
        <v>0</v>
      </c>
      <c r="F122" s="12">
        <f>IF($E$2='Utánpótlás I'!$P122,'Utánpótlás I'!$Q122,0)</f>
        <v>0</v>
      </c>
      <c r="G122" s="62">
        <f t="shared" si="19"/>
        <v>0</v>
      </c>
      <c r="H122" s="12">
        <f t="shared" si="20"/>
        <v>0</v>
      </c>
      <c r="J122" s="12">
        <f>IF($I$2='Utánpótlás I'!$P122,'Utánpótlás I'!$Q122,0)</f>
        <v>0</v>
      </c>
      <c r="K122" s="62">
        <f t="shared" si="21"/>
        <v>0</v>
      </c>
      <c r="L122" s="12">
        <f t="shared" si="22"/>
        <v>0</v>
      </c>
      <c r="N122" s="12">
        <f>IF($M$2='Utánpótlás I'!$P122,'Utánpótlás I'!$Q122,0)</f>
        <v>0</v>
      </c>
      <c r="O122" s="62">
        <f t="shared" si="23"/>
        <v>0</v>
      </c>
      <c r="P122" s="12">
        <f t="shared" si="24"/>
        <v>0</v>
      </c>
      <c r="R122" s="12">
        <f>IF($Q$2='Utánpótlás I'!$P122,'Utánpótlás I'!$Q122,0)</f>
        <v>0</v>
      </c>
      <c r="S122" s="62">
        <f t="shared" si="25"/>
        <v>0</v>
      </c>
      <c r="T122" s="12">
        <f t="shared" si="26"/>
        <v>0</v>
      </c>
      <c r="W122" s="12">
        <f>IF($V$2='Utánpótlás I'!$P122,'Utánpótlás I'!$Q122,0)</f>
        <v>0</v>
      </c>
      <c r="X122" s="62">
        <f t="shared" si="27"/>
        <v>0</v>
      </c>
      <c r="Y122" s="12">
        <f t="shared" si="28"/>
        <v>0</v>
      </c>
      <c r="AB122" s="12">
        <f>IF($AA$2='Utánpótlás I'!$P122,'Utánpótlás I'!$Q122,0)</f>
        <v>0</v>
      </c>
      <c r="AC122" s="62">
        <f t="shared" si="29"/>
        <v>0</v>
      </c>
      <c r="AD122" s="12">
        <f t="shared" si="30"/>
        <v>0</v>
      </c>
      <c r="AG122" s="12">
        <f>IF($AF$2='Utánpótlás I'!$P122,'Utánpótlás I'!$Q122,0)</f>
        <v>0</v>
      </c>
      <c r="AH122" s="62">
        <f t="shared" si="31"/>
        <v>0</v>
      </c>
      <c r="AI122" s="12">
        <f t="shared" si="32"/>
        <v>0</v>
      </c>
      <c r="AL122" s="12">
        <f>IF($AK$2='Utánpótlás I'!$P122,'Utánpótlás I'!$Q122,0)</f>
        <v>0</v>
      </c>
      <c r="AM122" s="62">
        <f t="shared" si="33"/>
        <v>0</v>
      </c>
      <c r="AN122" s="12">
        <f t="shared" si="34"/>
        <v>0</v>
      </c>
    </row>
    <row r="123" spans="2:40">
      <c r="B123" s="12">
        <f>IF($A$2='Utánpótlás I'!$P123,'Utánpótlás I'!$Q123,0)</f>
        <v>0</v>
      </c>
      <c r="C123" s="62">
        <f t="shared" si="35"/>
        <v>0</v>
      </c>
      <c r="D123" s="12">
        <f t="shared" si="18"/>
        <v>0</v>
      </c>
      <c r="F123" s="12">
        <f>IF($E$2='Utánpótlás I'!$P123,'Utánpótlás I'!$Q123,0)</f>
        <v>0</v>
      </c>
      <c r="G123" s="62">
        <f t="shared" si="19"/>
        <v>0</v>
      </c>
      <c r="H123" s="12">
        <f t="shared" si="20"/>
        <v>0</v>
      </c>
      <c r="J123" s="12">
        <f>IF($I$2='Utánpótlás I'!$P123,'Utánpótlás I'!$Q123,0)</f>
        <v>0</v>
      </c>
      <c r="K123" s="62">
        <f t="shared" si="21"/>
        <v>0</v>
      </c>
      <c r="L123" s="12">
        <f t="shared" si="22"/>
        <v>0</v>
      </c>
      <c r="N123" s="12">
        <f>IF($M$2='Utánpótlás I'!$P123,'Utánpótlás I'!$Q123,0)</f>
        <v>0</v>
      </c>
      <c r="O123" s="62">
        <f t="shared" si="23"/>
        <v>0</v>
      </c>
      <c r="P123" s="12">
        <f t="shared" si="24"/>
        <v>0</v>
      </c>
      <c r="R123" s="12">
        <f>IF($Q$2='Utánpótlás I'!$P123,'Utánpótlás I'!$Q123,0)</f>
        <v>0</v>
      </c>
      <c r="S123" s="62">
        <f t="shared" si="25"/>
        <v>0</v>
      </c>
      <c r="T123" s="12">
        <f t="shared" si="26"/>
        <v>0</v>
      </c>
      <c r="W123" s="12">
        <f>IF($V$2='Utánpótlás I'!$P123,'Utánpótlás I'!$Q123,0)</f>
        <v>0</v>
      </c>
      <c r="X123" s="62">
        <f t="shared" si="27"/>
        <v>0</v>
      </c>
      <c r="Y123" s="12">
        <f t="shared" si="28"/>
        <v>0</v>
      </c>
      <c r="AB123" s="12">
        <f>IF($AA$2='Utánpótlás I'!$P123,'Utánpótlás I'!$Q123,0)</f>
        <v>0</v>
      </c>
      <c r="AC123" s="62">
        <f t="shared" si="29"/>
        <v>0</v>
      </c>
      <c r="AD123" s="12">
        <f t="shared" si="30"/>
        <v>0</v>
      </c>
      <c r="AG123" s="12">
        <f>IF($AF$2='Utánpótlás I'!$P123,'Utánpótlás I'!$Q123,0)</f>
        <v>0</v>
      </c>
      <c r="AH123" s="62">
        <f t="shared" si="31"/>
        <v>0</v>
      </c>
      <c r="AI123" s="12">
        <f t="shared" si="32"/>
        <v>0</v>
      </c>
      <c r="AL123" s="12">
        <f>IF($AK$2='Utánpótlás I'!$P123,'Utánpótlás I'!$Q123,0)</f>
        <v>0</v>
      </c>
      <c r="AM123" s="62">
        <f t="shared" si="33"/>
        <v>0</v>
      </c>
      <c r="AN123" s="12">
        <f t="shared" si="34"/>
        <v>0</v>
      </c>
    </row>
    <row r="124" spans="2:40">
      <c r="B124" s="12">
        <f>IF($A$2='Utánpótlás I'!$P124,'Utánpótlás I'!$Q124,0)</f>
        <v>0</v>
      </c>
      <c r="C124" s="62">
        <f t="shared" si="35"/>
        <v>0</v>
      </c>
      <c r="D124" s="12">
        <f t="shared" si="18"/>
        <v>0</v>
      </c>
      <c r="F124" s="12">
        <f>IF($E$2='Utánpótlás I'!$P124,'Utánpótlás I'!$Q124,0)</f>
        <v>0</v>
      </c>
      <c r="G124" s="62">
        <f t="shared" si="19"/>
        <v>0</v>
      </c>
      <c r="H124" s="12">
        <f t="shared" si="20"/>
        <v>0</v>
      </c>
      <c r="J124" s="12">
        <f>IF($I$2='Utánpótlás I'!$P124,'Utánpótlás I'!$Q124,0)</f>
        <v>0</v>
      </c>
      <c r="K124" s="62">
        <f t="shared" si="21"/>
        <v>0</v>
      </c>
      <c r="L124" s="12">
        <f t="shared" si="22"/>
        <v>0</v>
      </c>
      <c r="N124" s="12">
        <f>IF($M$2='Utánpótlás I'!$P124,'Utánpótlás I'!$Q124,0)</f>
        <v>0</v>
      </c>
      <c r="O124" s="62">
        <f t="shared" si="23"/>
        <v>0</v>
      </c>
      <c r="P124" s="12">
        <f t="shared" si="24"/>
        <v>0</v>
      </c>
      <c r="R124" s="12">
        <f>IF($Q$2='Utánpótlás I'!$P124,'Utánpótlás I'!$Q124,0)</f>
        <v>0</v>
      </c>
      <c r="S124" s="62">
        <f t="shared" si="25"/>
        <v>0</v>
      </c>
      <c r="T124" s="12">
        <f t="shared" si="26"/>
        <v>0</v>
      </c>
      <c r="W124" s="12">
        <f>IF($V$2='Utánpótlás I'!$P124,'Utánpótlás I'!$Q124,0)</f>
        <v>0</v>
      </c>
      <c r="X124" s="62">
        <f t="shared" si="27"/>
        <v>0</v>
      </c>
      <c r="Y124" s="12">
        <f t="shared" si="28"/>
        <v>0</v>
      </c>
      <c r="AB124" s="12">
        <f>IF($AA$2='Utánpótlás I'!$P124,'Utánpótlás I'!$Q124,0)</f>
        <v>0</v>
      </c>
      <c r="AC124" s="62">
        <f t="shared" si="29"/>
        <v>0</v>
      </c>
      <c r="AD124" s="12">
        <f t="shared" si="30"/>
        <v>0</v>
      </c>
      <c r="AG124" s="12">
        <f>IF($AF$2='Utánpótlás I'!$P124,'Utánpótlás I'!$Q124,0)</f>
        <v>0</v>
      </c>
      <c r="AH124" s="62">
        <f t="shared" si="31"/>
        <v>0</v>
      </c>
      <c r="AI124" s="12">
        <f t="shared" si="32"/>
        <v>0</v>
      </c>
      <c r="AL124" s="12">
        <f>IF($AK$2='Utánpótlás I'!$P124,'Utánpótlás I'!$Q124,0)</f>
        <v>0</v>
      </c>
      <c r="AM124" s="62">
        <f t="shared" si="33"/>
        <v>0</v>
      </c>
      <c r="AN124" s="12">
        <f t="shared" si="34"/>
        <v>0</v>
      </c>
    </row>
    <row r="125" spans="2:40">
      <c r="B125" s="12">
        <f>IF($A$2='Utánpótlás I'!$P125,'Utánpótlás I'!$Q125,0)</f>
        <v>0</v>
      </c>
      <c r="C125" s="62">
        <f t="shared" si="35"/>
        <v>0</v>
      </c>
      <c r="D125" s="12">
        <f t="shared" si="18"/>
        <v>0</v>
      </c>
      <c r="F125" s="12">
        <f>IF($E$2='Utánpótlás I'!$P125,'Utánpótlás I'!$Q125,0)</f>
        <v>0</v>
      </c>
      <c r="G125" s="62">
        <f t="shared" si="19"/>
        <v>0</v>
      </c>
      <c r="H125" s="12">
        <f t="shared" si="20"/>
        <v>0</v>
      </c>
      <c r="J125" s="12">
        <f>IF($I$2='Utánpótlás I'!$P125,'Utánpótlás I'!$Q125,0)</f>
        <v>0</v>
      </c>
      <c r="K125" s="62">
        <f t="shared" si="21"/>
        <v>0</v>
      </c>
      <c r="L125" s="12">
        <f t="shared" si="22"/>
        <v>0</v>
      </c>
      <c r="N125" s="12">
        <f>IF($M$2='Utánpótlás I'!$P125,'Utánpótlás I'!$Q125,0)</f>
        <v>0</v>
      </c>
      <c r="O125" s="62">
        <f t="shared" si="23"/>
        <v>0</v>
      </c>
      <c r="P125" s="12">
        <f t="shared" si="24"/>
        <v>0</v>
      </c>
      <c r="R125" s="12">
        <f>IF($Q$2='Utánpótlás I'!$P125,'Utánpótlás I'!$Q125,0)</f>
        <v>0</v>
      </c>
      <c r="S125" s="62">
        <f t="shared" si="25"/>
        <v>0</v>
      </c>
      <c r="T125" s="12">
        <f t="shared" si="26"/>
        <v>0</v>
      </c>
      <c r="W125" s="12">
        <f>IF($V$2='Utánpótlás I'!$P125,'Utánpótlás I'!$Q125,0)</f>
        <v>0</v>
      </c>
      <c r="X125" s="62">
        <f t="shared" si="27"/>
        <v>0</v>
      </c>
      <c r="Y125" s="12">
        <f t="shared" si="28"/>
        <v>0</v>
      </c>
      <c r="AB125" s="12">
        <f>IF($AA$2='Utánpótlás I'!$P125,'Utánpótlás I'!$Q125,0)</f>
        <v>0</v>
      </c>
      <c r="AC125" s="62">
        <f t="shared" si="29"/>
        <v>0</v>
      </c>
      <c r="AD125" s="12">
        <f t="shared" si="30"/>
        <v>0</v>
      </c>
      <c r="AG125" s="12">
        <f>IF($AF$2='Utánpótlás I'!$P125,'Utánpótlás I'!$Q125,0)</f>
        <v>0</v>
      </c>
      <c r="AH125" s="62">
        <f t="shared" si="31"/>
        <v>0</v>
      </c>
      <c r="AI125" s="12">
        <f t="shared" si="32"/>
        <v>0</v>
      </c>
      <c r="AL125" s="12">
        <f>IF($AK$2='Utánpótlás I'!$P125,'Utánpótlás I'!$Q125,0)</f>
        <v>0</v>
      </c>
      <c r="AM125" s="62">
        <f t="shared" si="33"/>
        <v>0</v>
      </c>
      <c r="AN125" s="12">
        <f t="shared" si="34"/>
        <v>0</v>
      </c>
    </row>
    <row r="126" spans="2:40">
      <c r="B126" s="12">
        <f>IF($A$2='Utánpótlás I'!$P126,'Utánpótlás I'!$Q126,0)</f>
        <v>0</v>
      </c>
      <c r="C126" s="62">
        <f t="shared" si="35"/>
        <v>0</v>
      </c>
      <c r="D126" s="12">
        <f t="shared" si="18"/>
        <v>0</v>
      </c>
      <c r="F126" s="12">
        <f>IF($E$2='Utánpótlás I'!$P126,'Utánpótlás I'!$Q126,0)</f>
        <v>0</v>
      </c>
      <c r="G126" s="62">
        <f t="shared" si="19"/>
        <v>0</v>
      </c>
      <c r="H126" s="12">
        <f t="shared" si="20"/>
        <v>0</v>
      </c>
      <c r="J126" s="12">
        <f>IF($I$2='Utánpótlás I'!$P126,'Utánpótlás I'!$Q126,0)</f>
        <v>0</v>
      </c>
      <c r="K126" s="62">
        <f t="shared" si="21"/>
        <v>0</v>
      </c>
      <c r="L126" s="12">
        <f t="shared" si="22"/>
        <v>0</v>
      </c>
      <c r="N126" s="12">
        <f>IF($M$2='Utánpótlás I'!$P126,'Utánpótlás I'!$Q126,0)</f>
        <v>0</v>
      </c>
      <c r="O126" s="62">
        <f t="shared" si="23"/>
        <v>0</v>
      </c>
      <c r="P126" s="12">
        <f t="shared" si="24"/>
        <v>0</v>
      </c>
      <c r="R126" s="12">
        <f>IF($Q$2='Utánpótlás I'!$P126,'Utánpótlás I'!$Q126,0)</f>
        <v>0</v>
      </c>
      <c r="S126" s="62">
        <f t="shared" si="25"/>
        <v>0</v>
      </c>
      <c r="T126" s="12">
        <f t="shared" si="26"/>
        <v>0</v>
      </c>
      <c r="W126" s="12">
        <f>IF($V$2='Utánpótlás I'!$P126,'Utánpótlás I'!$Q126,0)</f>
        <v>0</v>
      </c>
      <c r="X126" s="62">
        <f t="shared" si="27"/>
        <v>0</v>
      </c>
      <c r="Y126" s="12">
        <f t="shared" si="28"/>
        <v>0</v>
      </c>
      <c r="AB126" s="12">
        <f>IF($AA$2='Utánpótlás I'!$P126,'Utánpótlás I'!$Q126,0)</f>
        <v>0</v>
      </c>
      <c r="AC126" s="62">
        <f t="shared" si="29"/>
        <v>0</v>
      </c>
      <c r="AD126" s="12">
        <f t="shared" si="30"/>
        <v>0</v>
      </c>
      <c r="AG126" s="12">
        <f>IF($AF$2='Utánpótlás I'!$P126,'Utánpótlás I'!$Q126,0)</f>
        <v>0</v>
      </c>
      <c r="AH126" s="62">
        <f t="shared" si="31"/>
        <v>0</v>
      </c>
      <c r="AI126" s="12">
        <f t="shared" si="32"/>
        <v>0</v>
      </c>
      <c r="AL126" s="12">
        <f>IF($AK$2='Utánpótlás I'!$P126,'Utánpótlás I'!$Q126,0)</f>
        <v>0</v>
      </c>
      <c r="AM126" s="62">
        <f t="shared" si="33"/>
        <v>0</v>
      </c>
      <c r="AN126" s="12">
        <f t="shared" si="34"/>
        <v>0</v>
      </c>
    </row>
    <row r="127" spans="2:40">
      <c r="B127" s="12">
        <f>IF($A$2='Utánpótlás I'!$P127,'Utánpótlás I'!$Q127,0)</f>
        <v>0</v>
      </c>
      <c r="C127" s="62">
        <f t="shared" si="35"/>
        <v>0</v>
      </c>
      <c r="D127" s="12">
        <f t="shared" si="18"/>
        <v>0</v>
      </c>
      <c r="F127" s="12">
        <f>IF($E$2='Utánpótlás I'!$P127,'Utánpótlás I'!$Q127,0)</f>
        <v>0</v>
      </c>
      <c r="G127" s="62">
        <f t="shared" si="19"/>
        <v>0</v>
      </c>
      <c r="H127" s="12">
        <f t="shared" si="20"/>
        <v>0</v>
      </c>
      <c r="J127" s="12">
        <f>IF($I$2='Utánpótlás I'!$P127,'Utánpótlás I'!$Q127,0)</f>
        <v>0</v>
      </c>
      <c r="K127" s="62">
        <f t="shared" si="21"/>
        <v>0</v>
      </c>
      <c r="L127" s="12">
        <f t="shared" si="22"/>
        <v>0</v>
      </c>
      <c r="N127" s="12">
        <f>IF($M$2='Utánpótlás I'!$P127,'Utánpótlás I'!$Q127,0)</f>
        <v>0</v>
      </c>
      <c r="O127" s="62">
        <f t="shared" si="23"/>
        <v>0</v>
      </c>
      <c r="P127" s="12">
        <f t="shared" si="24"/>
        <v>0</v>
      </c>
      <c r="R127" s="12">
        <f>IF($Q$2='Utánpótlás I'!$P127,'Utánpótlás I'!$Q127,0)</f>
        <v>0</v>
      </c>
      <c r="S127" s="62">
        <f t="shared" si="25"/>
        <v>0</v>
      </c>
      <c r="T127" s="12">
        <f t="shared" si="26"/>
        <v>0</v>
      </c>
      <c r="W127" s="12">
        <f>IF($V$2='Utánpótlás I'!$P127,'Utánpótlás I'!$Q127,0)</f>
        <v>0</v>
      </c>
      <c r="X127" s="62">
        <f t="shared" si="27"/>
        <v>0</v>
      </c>
      <c r="Y127" s="12">
        <f t="shared" si="28"/>
        <v>0</v>
      </c>
      <c r="AB127" s="12">
        <f>IF($AA$2='Utánpótlás I'!$P127,'Utánpótlás I'!$Q127,0)</f>
        <v>0</v>
      </c>
      <c r="AC127" s="62">
        <f t="shared" si="29"/>
        <v>0</v>
      </c>
      <c r="AD127" s="12">
        <f t="shared" si="30"/>
        <v>0</v>
      </c>
      <c r="AG127" s="12">
        <f>IF($AF$2='Utánpótlás I'!$P127,'Utánpótlás I'!$Q127,0)</f>
        <v>0</v>
      </c>
      <c r="AH127" s="62">
        <f t="shared" si="31"/>
        <v>0</v>
      </c>
      <c r="AI127" s="12">
        <f t="shared" si="32"/>
        <v>0</v>
      </c>
      <c r="AL127" s="12">
        <f>IF($AK$2='Utánpótlás I'!$P127,'Utánpótlás I'!$Q127,0)</f>
        <v>0</v>
      </c>
      <c r="AM127" s="62">
        <f t="shared" si="33"/>
        <v>0</v>
      </c>
      <c r="AN127" s="12">
        <f t="shared" si="34"/>
        <v>0</v>
      </c>
    </row>
    <row r="128" spans="2:40">
      <c r="B128" s="12">
        <f>IF($A$2='Utánpótlás I'!$P128,'Utánpótlás I'!$Q128,0)</f>
        <v>0</v>
      </c>
      <c r="C128" s="62">
        <f t="shared" si="35"/>
        <v>0</v>
      </c>
      <c r="D128" s="12">
        <f t="shared" si="18"/>
        <v>0</v>
      </c>
      <c r="F128" s="12">
        <f>IF($E$2='Utánpótlás I'!$P128,'Utánpótlás I'!$Q128,0)</f>
        <v>0</v>
      </c>
      <c r="G128" s="62">
        <f t="shared" si="19"/>
        <v>0</v>
      </c>
      <c r="H128" s="12">
        <f t="shared" si="20"/>
        <v>0</v>
      </c>
      <c r="J128" s="12">
        <f>IF($I$2='Utánpótlás I'!$P128,'Utánpótlás I'!$Q128,0)</f>
        <v>0</v>
      </c>
      <c r="K128" s="62">
        <f t="shared" si="21"/>
        <v>0</v>
      </c>
      <c r="L128" s="12">
        <f t="shared" si="22"/>
        <v>0</v>
      </c>
      <c r="N128" s="12">
        <f>IF($M$2='Utánpótlás I'!$P128,'Utánpótlás I'!$Q128,0)</f>
        <v>0</v>
      </c>
      <c r="O128" s="62">
        <f t="shared" si="23"/>
        <v>0</v>
      </c>
      <c r="P128" s="12">
        <f t="shared" si="24"/>
        <v>0</v>
      </c>
      <c r="R128" s="12">
        <f>IF($Q$2='Utánpótlás I'!$P128,'Utánpótlás I'!$Q128,0)</f>
        <v>0</v>
      </c>
      <c r="S128" s="62">
        <f t="shared" si="25"/>
        <v>0</v>
      </c>
      <c r="T128" s="12">
        <f t="shared" si="26"/>
        <v>0</v>
      </c>
      <c r="W128" s="12">
        <f>IF($V$2='Utánpótlás I'!$P128,'Utánpótlás I'!$Q128,0)</f>
        <v>0</v>
      </c>
      <c r="X128" s="62">
        <f t="shared" si="27"/>
        <v>0</v>
      </c>
      <c r="Y128" s="12">
        <f t="shared" si="28"/>
        <v>0</v>
      </c>
      <c r="AB128" s="12">
        <f>IF($AA$2='Utánpótlás I'!$P128,'Utánpótlás I'!$Q128,0)</f>
        <v>0</v>
      </c>
      <c r="AC128" s="62">
        <f t="shared" si="29"/>
        <v>0</v>
      </c>
      <c r="AD128" s="12">
        <f t="shared" si="30"/>
        <v>0</v>
      </c>
      <c r="AG128" s="12">
        <f>IF($AF$2='Utánpótlás I'!$P128,'Utánpótlás I'!$Q128,0)</f>
        <v>0</v>
      </c>
      <c r="AH128" s="62">
        <f t="shared" si="31"/>
        <v>0</v>
      </c>
      <c r="AI128" s="12">
        <f t="shared" si="32"/>
        <v>0</v>
      </c>
      <c r="AL128" s="12">
        <f>IF($AK$2='Utánpótlás I'!$P128,'Utánpótlás I'!$Q128,0)</f>
        <v>0</v>
      </c>
      <c r="AM128" s="62">
        <f t="shared" si="33"/>
        <v>0</v>
      </c>
      <c r="AN128" s="12">
        <f t="shared" si="34"/>
        <v>0</v>
      </c>
    </row>
    <row r="129" spans="2:40">
      <c r="B129" s="12">
        <f>IF($A$2='Utánpótlás I'!$P129,'Utánpótlás I'!$Q129,0)</f>
        <v>0</v>
      </c>
      <c r="C129" s="62">
        <f t="shared" si="35"/>
        <v>0</v>
      </c>
      <c r="D129" s="12">
        <f t="shared" si="18"/>
        <v>0</v>
      </c>
      <c r="F129" s="12">
        <f>IF($E$2='Utánpótlás I'!$P129,'Utánpótlás I'!$Q129,0)</f>
        <v>0</v>
      </c>
      <c r="G129" s="62">
        <f t="shared" si="19"/>
        <v>0</v>
      </c>
      <c r="H129" s="12">
        <f t="shared" si="20"/>
        <v>0</v>
      </c>
      <c r="J129" s="12">
        <f>IF($I$2='Utánpótlás I'!$P129,'Utánpótlás I'!$Q129,0)</f>
        <v>0</v>
      </c>
      <c r="K129" s="62">
        <f t="shared" si="21"/>
        <v>0</v>
      </c>
      <c r="L129" s="12">
        <f t="shared" si="22"/>
        <v>0</v>
      </c>
      <c r="N129" s="12">
        <f>IF($M$2='Utánpótlás I'!$P129,'Utánpótlás I'!$Q129,0)</f>
        <v>0</v>
      </c>
      <c r="O129" s="62">
        <f t="shared" si="23"/>
        <v>0</v>
      </c>
      <c r="P129" s="12">
        <f t="shared" si="24"/>
        <v>0</v>
      </c>
      <c r="R129" s="12">
        <f>IF($Q$2='Utánpótlás I'!$P129,'Utánpótlás I'!$Q129,0)</f>
        <v>0</v>
      </c>
      <c r="S129" s="62">
        <f t="shared" si="25"/>
        <v>0</v>
      </c>
      <c r="T129" s="12">
        <f t="shared" si="26"/>
        <v>0</v>
      </c>
      <c r="W129" s="12">
        <f>IF($V$2='Utánpótlás I'!$P129,'Utánpótlás I'!$Q129,0)</f>
        <v>0</v>
      </c>
      <c r="X129" s="62">
        <f t="shared" si="27"/>
        <v>0</v>
      </c>
      <c r="Y129" s="12">
        <f t="shared" si="28"/>
        <v>0</v>
      </c>
      <c r="AB129" s="12">
        <f>IF($AA$2='Utánpótlás I'!$P129,'Utánpótlás I'!$Q129,0)</f>
        <v>0</v>
      </c>
      <c r="AC129" s="62">
        <f t="shared" si="29"/>
        <v>0</v>
      </c>
      <c r="AD129" s="12">
        <f t="shared" si="30"/>
        <v>0</v>
      </c>
      <c r="AG129" s="12">
        <f>IF($AF$2='Utánpótlás I'!$P129,'Utánpótlás I'!$Q129,0)</f>
        <v>0</v>
      </c>
      <c r="AH129" s="62">
        <f t="shared" si="31"/>
        <v>0</v>
      </c>
      <c r="AI129" s="12">
        <f t="shared" si="32"/>
        <v>0</v>
      </c>
      <c r="AL129" s="12">
        <f>IF($AK$2='Utánpótlás I'!$P129,'Utánpótlás I'!$Q129,0)</f>
        <v>0</v>
      </c>
      <c r="AM129" s="62">
        <f t="shared" si="33"/>
        <v>0</v>
      </c>
      <c r="AN129" s="12">
        <f t="shared" si="34"/>
        <v>0</v>
      </c>
    </row>
    <row r="130" spans="2:40">
      <c r="B130" s="12">
        <f>IF($A$2='Utánpótlás I'!$P130,'Utánpótlás I'!$Q130,0)</f>
        <v>0</v>
      </c>
      <c r="C130" s="62">
        <f t="shared" si="35"/>
        <v>0</v>
      </c>
      <c r="D130" s="12">
        <f t="shared" ref="D130:D193" si="36">IF(B130&gt;0,1,0)</f>
        <v>0</v>
      </c>
      <c r="F130" s="12">
        <f>IF($E$2='Utánpótlás I'!$P130,'Utánpótlás I'!$Q130,0)</f>
        <v>0</v>
      </c>
      <c r="G130" s="62">
        <f t="shared" ref="G130:G193" si="37">(F130/200)^2*PI()</f>
        <v>0</v>
      </c>
      <c r="H130" s="12">
        <f t="shared" ref="H130:H193" si="38">IF(F130&gt;0,1,0)</f>
        <v>0</v>
      </c>
      <c r="J130" s="12">
        <f>IF($I$2='Utánpótlás I'!$P130,'Utánpótlás I'!$Q130,0)</f>
        <v>0</v>
      </c>
      <c r="K130" s="62">
        <f t="shared" ref="K130:K193" si="39">(J130/200)^2*PI()</f>
        <v>0</v>
      </c>
      <c r="L130" s="12">
        <f t="shared" ref="L130:L193" si="40">IF(J130&gt;0,1,0)</f>
        <v>0</v>
      </c>
      <c r="N130" s="12">
        <f>IF($M$2='Utánpótlás I'!$P130,'Utánpótlás I'!$Q130,0)</f>
        <v>0</v>
      </c>
      <c r="O130" s="62">
        <f t="shared" ref="O130:O193" si="41">(N130/200)^2*PI()</f>
        <v>0</v>
      </c>
      <c r="P130" s="12">
        <f t="shared" ref="P130:P193" si="42">IF(N130&gt;0,1,0)</f>
        <v>0</v>
      </c>
      <c r="R130" s="12">
        <f>IF($Q$2='Utánpótlás I'!$P130,'Utánpótlás I'!$Q130,0)</f>
        <v>0</v>
      </c>
      <c r="S130" s="62">
        <f t="shared" ref="S130:S193" si="43">(R130/200)^2*PI()</f>
        <v>0</v>
      </c>
      <c r="T130" s="12">
        <f t="shared" ref="T130:T193" si="44">IF(R130&gt;0,1,0)</f>
        <v>0</v>
      </c>
      <c r="W130" s="12">
        <f>IF($V$2='Utánpótlás I'!$P130,'Utánpótlás I'!$Q130,0)</f>
        <v>0</v>
      </c>
      <c r="X130" s="62">
        <f t="shared" ref="X130:X193" si="45">(W130/200)^2*PI()</f>
        <v>0</v>
      </c>
      <c r="Y130" s="12">
        <f t="shared" ref="Y130:Y193" si="46">IF(W130&gt;0,1,0)</f>
        <v>0</v>
      </c>
      <c r="AB130" s="12">
        <f>IF($AA$2='Utánpótlás I'!$P130,'Utánpótlás I'!$Q130,0)</f>
        <v>0</v>
      </c>
      <c r="AC130" s="62">
        <f t="shared" ref="AC130:AC193" si="47">(AB130/200)^2*PI()</f>
        <v>0</v>
      </c>
      <c r="AD130" s="12">
        <f t="shared" ref="AD130:AD193" si="48">IF(AB130&gt;0,1,0)</f>
        <v>0</v>
      </c>
      <c r="AG130" s="12">
        <f>IF($AF$2='Utánpótlás I'!$P130,'Utánpótlás I'!$Q130,0)</f>
        <v>0</v>
      </c>
      <c r="AH130" s="62">
        <f t="shared" ref="AH130:AH193" si="49">(AG130/200)^2*PI()</f>
        <v>0</v>
      </c>
      <c r="AI130" s="12">
        <f t="shared" ref="AI130:AI193" si="50">IF(AG130&gt;0,1,0)</f>
        <v>0</v>
      </c>
      <c r="AL130" s="12">
        <f>IF($AK$2='Utánpótlás I'!$P130,'Utánpótlás I'!$Q130,0)</f>
        <v>0</v>
      </c>
      <c r="AM130" s="62">
        <f t="shared" ref="AM130:AM193" si="51">(AL130/200)^2*PI()</f>
        <v>0</v>
      </c>
      <c r="AN130" s="12">
        <f t="shared" ref="AN130:AN193" si="52">IF(AL130&gt;0,1,0)</f>
        <v>0</v>
      </c>
    </row>
    <row r="131" spans="2:40">
      <c r="B131" s="12">
        <f>IF($A$2='Utánpótlás I'!$P131,'Utánpótlás I'!$Q131,0)</f>
        <v>0</v>
      </c>
      <c r="C131" s="62">
        <f t="shared" ref="C131:C194" si="53">(B131/200)^2*PI()</f>
        <v>0</v>
      </c>
      <c r="D131" s="12">
        <f t="shared" si="36"/>
        <v>0</v>
      </c>
      <c r="F131" s="12">
        <f>IF($E$2='Utánpótlás I'!$P131,'Utánpótlás I'!$Q131,0)</f>
        <v>0</v>
      </c>
      <c r="G131" s="62">
        <f t="shared" si="37"/>
        <v>0</v>
      </c>
      <c r="H131" s="12">
        <f t="shared" si="38"/>
        <v>0</v>
      </c>
      <c r="J131" s="12">
        <f>IF($I$2='Utánpótlás I'!$P131,'Utánpótlás I'!$Q131,0)</f>
        <v>0</v>
      </c>
      <c r="K131" s="62">
        <f t="shared" si="39"/>
        <v>0</v>
      </c>
      <c r="L131" s="12">
        <f t="shared" si="40"/>
        <v>0</v>
      </c>
      <c r="N131" s="12">
        <f>IF($M$2='Utánpótlás I'!$P131,'Utánpótlás I'!$Q131,0)</f>
        <v>0</v>
      </c>
      <c r="O131" s="62">
        <f t="shared" si="41"/>
        <v>0</v>
      </c>
      <c r="P131" s="12">
        <f t="shared" si="42"/>
        <v>0</v>
      </c>
      <c r="R131" s="12">
        <f>IF($Q$2='Utánpótlás I'!$P131,'Utánpótlás I'!$Q131,0)</f>
        <v>0</v>
      </c>
      <c r="S131" s="62">
        <f t="shared" si="43"/>
        <v>0</v>
      </c>
      <c r="T131" s="12">
        <f t="shared" si="44"/>
        <v>0</v>
      </c>
      <c r="W131" s="12">
        <f>IF($V$2='Utánpótlás I'!$P131,'Utánpótlás I'!$Q131,0)</f>
        <v>0</v>
      </c>
      <c r="X131" s="62">
        <f t="shared" si="45"/>
        <v>0</v>
      </c>
      <c r="Y131" s="12">
        <f t="shared" si="46"/>
        <v>0</v>
      </c>
      <c r="AB131" s="12">
        <f>IF($AA$2='Utánpótlás I'!$P131,'Utánpótlás I'!$Q131,0)</f>
        <v>0</v>
      </c>
      <c r="AC131" s="62">
        <f t="shared" si="47"/>
        <v>0</v>
      </c>
      <c r="AD131" s="12">
        <f t="shared" si="48"/>
        <v>0</v>
      </c>
      <c r="AG131" s="12">
        <f>IF($AF$2='Utánpótlás I'!$P131,'Utánpótlás I'!$Q131,0)</f>
        <v>0</v>
      </c>
      <c r="AH131" s="62">
        <f t="shared" si="49"/>
        <v>0</v>
      </c>
      <c r="AI131" s="12">
        <f t="shared" si="50"/>
        <v>0</v>
      </c>
      <c r="AL131" s="12">
        <f>IF($AK$2='Utánpótlás I'!$P131,'Utánpótlás I'!$Q131,0)</f>
        <v>0</v>
      </c>
      <c r="AM131" s="62">
        <f t="shared" si="51"/>
        <v>0</v>
      </c>
      <c r="AN131" s="12">
        <f t="shared" si="52"/>
        <v>0</v>
      </c>
    </row>
    <row r="132" spans="2:40">
      <c r="B132" s="12">
        <f>IF($A$2='Utánpótlás I'!$P132,'Utánpótlás I'!$Q132,0)</f>
        <v>0</v>
      </c>
      <c r="C132" s="62">
        <f t="shared" si="53"/>
        <v>0</v>
      </c>
      <c r="D132" s="12">
        <f t="shared" si="36"/>
        <v>0</v>
      </c>
      <c r="F132" s="12">
        <f>IF($E$2='Utánpótlás I'!$P132,'Utánpótlás I'!$Q132,0)</f>
        <v>0</v>
      </c>
      <c r="G132" s="62">
        <f t="shared" si="37"/>
        <v>0</v>
      </c>
      <c r="H132" s="12">
        <f t="shared" si="38"/>
        <v>0</v>
      </c>
      <c r="J132" s="12">
        <f>IF($I$2='Utánpótlás I'!$P132,'Utánpótlás I'!$Q132,0)</f>
        <v>0</v>
      </c>
      <c r="K132" s="62">
        <f t="shared" si="39"/>
        <v>0</v>
      </c>
      <c r="L132" s="12">
        <f t="shared" si="40"/>
        <v>0</v>
      </c>
      <c r="N132" s="12">
        <f>IF($M$2='Utánpótlás I'!$P132,'Utánpótlás I'!$Q132,0)</f>
        <v>0</v>
      </c>
      <c r="O132" s="62">
        <f t="shared" si="41"/>
        <v>0</v>
      </c>
      <c r="P132" s="12">
        <f t="shared" si="42"/>
        <v>0</v>
      </c>
      <c r="R132" s="12">
        <f>IF($Q$2='Utánpótlás I'!$P132,'Utánpótlás I'!$Q132,0)</f>
        <v>0</v>
      </c>
      <c r="S132" s="62">
        <f t="shared" si="43"/>
        <v>0</v>
      </c>
      <c r="T132" s="12">
        <f t="shared" si="44"/>
        <v>0</v>
      </c>
      <c r="W132" s="12">
        <f>IF($V$2='Utánpótlás I'!$P132,'Utánpótlás I'!$Q132,0)</f>
        <v>0</v>
      </c>
      <c r="X132" s="62">
        <f t="shared" si="45"/>
        <v>0</v>
      </c>
      <c r="Y132" s="12">
        <f t="shared" si="46"/>
        <v>0</v>
      </c>
      <c r="AB132" s="12">
        <f>IF($AA$2='Utánpótlás I'!$P132,'Utánpótlás I'!$Q132,0)</f>
        <v>0</v>
      </c>
      <c r="AC132" s="62">
        <f t="shared" si="47"/>
        <v>0</v>
      </c>
      <c r="AD132" s="12">
        <f t="shared" si="48"/>
        <v>0</v>
      </c>
      <c r="AG132" s="12">
        <f>IF($AF$2='Utánpótlás I'!$P132,'Utánpótlás I'!$Q132,0)</f>
        <v>0</v>
      </c>
      <c r="AH132" s="62">
        <f t="shared" si="49"/>
        <v>0</v>
      </c>
      <c r="AI132" s="12">
        <f t="shared" si="50"/>
        <v>0</v>
      </c>
      <c r="AL132" s="12">
        <f>IF($AK$2='Utánpótlás I'!$P132,'Utánpótlás I'!$Q132,0)</f>
        <v>0</v>
      </c>
      <c r="AM132" s="62">
        <f t="shared" si="51"/>
        <v>0</v>
      </c>
      <c r="AN132" s="12">
        <f t="shared" si="52"/>
        <v>0</v>
      </c>
    </row>
    <row r="133" spans="2:40">
      <c r="B133" s="12">
        <f>IF($A$2='Utánpótlás I'!$P133,'Utánpótlás I'!$Q133,0)</f>
        <v>0</v>
      </c>
      <c r="C133" s="62">
        <f t="shared" si="53"/>
        <v>0</v>
      </c>
      <c r="D133" s="12">
        <f t="shared" si="36"/>
        <v>0</v>
      </c>
      <c r="F133" s="12">
        <f>IF($E$2='Utánpótlás I'!$P133,'Utánpótlás I'!$Q133,0)</f>
        <v>0</v>
      </c>
      <c r="G133" s="62">
        <f t="shared" si="37"/>
        <v>0</v>
      </c>
      <c r="H133" s="12">
        <f t="shared" si="38"/>
        <v>0</v>
      </c>
      <c r="J133" s="12">
        <f>IF($I$2='Utánpótlás I'!$P133,'Utánpótlás I'!$Q133,0)</f>
        <v>0</v>
      </c>
      <c r="K133" s="62">
        <f t="shared" si="39"/>
        <v>0</v>
      </c>
      <c r="L133" s="12">
        <f t="shared" si="40"/>
        <v>0</v>
      </c>
      <c r="N133" s="12">
        <f>IF($M$2='Utánpótlás I'!$P133,'Utánpótlás I'!$Q133,0)</f>
        <v>0</v>
      </c>
      <c r="O133" s="62">
        <f t="shared" si="41"/>
        <v>0</v>
      </c>
      <c r="P133" s="12">
        <f t="shared" si="42"/>
        <v>0</v>
      </c>
      <c r="R133" s="12">
        <f>IF($Q$2='Utánpótlás I'!$P133,'Utánpótlás I'!$Q133,0)</f>
        <v>0</v>
      </c>
      <c r="S133" s="62">
        <f t="shared" si="43"/>
        <v>0</v>
      </c>
      <c r="T133" s="12">
        <f t="shared" si="44"/>
        <v>0</v>
      </c>
      <c r="W133" s="12">
        <f>IF($V$2='Utánpótlás I'!$P133,'Utánpótlás I'!$Q133,0)</f>
        <v>0</v>
      </c>
      <c r="X133" s="62">
        <f t="shared" si="45"/>
        <v>0</v>
      </c>
      <c r="Y133" s="12">
        <f t="shared" si="46"/>
        <v>0</v>
      </c>
      <c r="AB133" s="12">
        <f>IF($AA$2='Utánpótlás I'!$P133,'Utánpótlás I'!$Q133,0)</f>
        <v>0</v>
      </c>
      <c r="AC133" s="62">
        <f t="shared" si="47"/>
        <v>0</v>
      </c>
      <c r="AD133" s="12">
        <f t="shared" si="48"/>
        <v>0</v>
      </c>
      <c r="AG133" s="12">
        <f>IF($AF$2='Utánpótlás I'!$P133,'Utánpótlás I'!$Q133,0)</f>
        <v>0</v>
      </c>
      <c r="AH133" s="62">
        <f t="shared" si="49"/>
        <v>0</v>
      </c>
      <c r="AI133" s="12">
        <f t="shared" si="50"/>
        <v>0</v>
      </c>
      <c r="AL133" s="12">
        <f>IF($AK$2='Utánpótlás I'!$P133,'Utánpótlás I'!$Q133,0)</f>
        <v>0</v>
      </c>
      <c r="AM133" s="62">
        <f t="shared" si="51"/>
        <v>0</v>
      </c>
      <c r="AN133" s="12">
        <f t="shared" si="52"/>
        <v>0</v>
      </c>
    </row>
    <row r="134" spans="2:40">
      <c r="B134" s="12">
        <f>IF($A$2='Utánpótlás I'!$P134,'Utánpótlás I'!$Q134,0)</f>
        <v>0</v>
      </c>
      <c r="C134" s="62">
        <f t="shared" si="53"/>
        <v>0</v>
      </c>
      <c r="D134" s="12">
        <f t="shared" si="36"/>
        <v>0</v>
      </c>
      <c r="F134" s="12">
        <f>IF($E$2='Utánpótlás I'!$P134,'Utánpótlás I'!$Q134,0)</f>
        <v>0</v>
      </c>
      <c r="G134" s="62">
        <f t="shared" si="37"/>
        <v>0</v>
      </c>
      <c r="H134" s="12">
        <f t="shared" si="38"/>
        <v>0</v>
      </c>
      <c r="J134" s="12">
        <f>IF($I$2='Utánpótlás I'!$P134,'Utánpótlás I'!$Q134,0)</f>
        <v>0</v>
      </c>
      <c r="K134" s="62">
        <f t="shared" si="39"/>
        <v>0</v>
      </c>
      <c r="L134" s="12">
        <f t="shared" si="40"/>
        <v>0</v>
      </c>
      <c r="N134" s="12">
        <f>IF($M$2='Utánpótlás I'!$P134,'Utánpótlás I'!$Q134,0)</f>
        <v>0</v>
      </c>
      <c r="O134" s="62">
        <f t="shared" si="41"/>
        <v>0</v>
      </c>
      <c r="P134" s="12">
        <f t="shared" si="42"/>
        <v>0</v>
      </c>
      <c r="R134" s="12">
        <f>IF($Q$2='Utánpótlás I'!$P134,'Utánpótlás I'!$Q134,0)</f>
        <v>0</v>
      </c>
      <c r="S134" s="62">
        <f t="shared" si="43"/>
        <v>0</v>
      </c>
      <c r="T134" s="12">
        <f t="shared" si="44"/>
        <v>0</v>
      </c>
      <c r="W134" s="12">
        <f>IF($V$2='Utánpótlás I'!$P134,'Utánpótlás I'!$Q134,0)</f>
        <v>0</v>
      </c>
      <c r="X134" s="62">
        <f t="shared" si="45"/>
        <v>0</v>
      </c>
      <c r="Y134" s="12">
        <f t="shared" si="46"/>
        <v>0</v>
      </c>
      <c r="AB134" s="12">
        <f>IF($AA$2='Utánpótlás I'!$P134,'Utánpótlás I'!$Q134,0)</f>
        <v>0</v>
      </c>
      <c r="AC134" s="62">
        <f t="shared" si="47"/>
        <v>0</v>
      </c>
      <c r="AD134" s="12">
        <f t="shared" si="48"/>
        <v>0</v>
      </c>
      <c r="AG134" s="12">
        <f>IF($AF$2='Utánpótlás I'!$P134,'Utánpótlás I'!$Q134,0)</f>
        <v>0</v>
      </c>
      <c r="AH134" s="62">
        <f t="shared" si="49"/>
        <v>0</v>
      </c>
      <c r="AI134" s="12">
        <f t="shared" si="50"/>
        <v>0</v>
      </c>
      <c r="AL134" s="12">
        <f>IF($AK$2='Utánpótlás I'!$P134,'Utánpótlás I'!$Q134,0)</f>
        <v>0</v>
      </c>
      <c r="AM134" s="62">
        <f t="shared" si="51"/>
        <v>0</v>
      </c>
      <c r="AN134" s="12">
        <f t="shared" si="52"/>
        <v>0</v>
      </c>
    </row>
    <row r="135" spans="2:40">
      <c r="B135" s="12">
        <f>IF($A$2='Utánpótlás I'!$P135,'Utánpótlás I'!$Q135,0)</f>
        <v>0</v>
      </c>
      <c r="C135" s="62">
        <f t="shared" si="53"/>
        <v>0</v>
      </c>
      <c r="D135" s="12">
        <f t="shared" si="36"/>
        <v>0</v>
      </c>
      <c r="F135" s="12">
        <f>IF($E$2='Utánpótlás I'!$P135,'Utánpótlás I'!$Q135,0)</f>
        <v>0</v>
      </c>
      <c r="G135" s="62">
        <f t="shared" si="37"/>
        <v>0</v>
      </c>
      <c r="H135" s="12">
        <f t="shared" si="38"/>
        <v>0</v>
      </c>
      <c r="J135" s="12">
        <f>IF($I$2='Utánpótlás I'!$P135,'Utánpótlás I'!$Q135,0)</f>
        <v>0</v>
      </c>
      <c r="K135" s="62">
        <f t="shared" si="39"/>
        <v>0</v>
      </c>
      <c r="L135" s="12">
        <f t="shared" si="40"/>
        <v>0</v>
      </c>
      <c r="N135" s="12">
        <f>IF($M$2='Utánpótlás I'!$P135,'Utánpótlás I'!$Q135,0)</f>
        <v>0</v>
      </c>
      <c r="O135" s="62">
        <f t="shared" si="41"/>
        <v>0</v>
      </c>
      <c r="P135" s="12">
        <f t="shared" si="42"/>
        <v>0</v>
      </c>
      <c r="R135" s="12">
        <f>IF($Q$2='Utánpótlás I'!$P135,'Utánpótlás I'!$Q135,0)</f>
        <v>0</v>
      </c>
      <c r="S135" s="62">
        <f t="shared" si="43"/>
        <v>0</v>
      </c>
      <c r="T135" s="12">
        <f t="shared" si="44"/>
        <v>0</v>
      </c>
      <c r="W135" s="12">
        <f>IF($V$2='Utánpótlás I'!$P135,'Utánpótlás I'!$Q135,0)</f>
        <v>0</v>
      </c>
      <c r="X135" s="62">
        <f t="shared" si="45"/>
        <v>0</v>
      </c>
      <c r="Y135" s="12">
        <f t="shared" si="46"/>
        <v>0</v>
      </c>
      <c r="AB135" s="12">
        <f>IF($AA$2='Utánpótlás I'!$P135,'Utánpótlás I'!$Q135,0)</f>
        <v>0</v>
      </c>
      <c r="AC135" s="62">
        <f t="shared" si="47"/>
        <v>0</v>
      </c>
      <c r="AD135" s="12">
        <f t="shared" si="48"/>
        <v>0</v>
      </c>
      <c r="AG135" s="12">
        <f>IF($AF$2='Utánpótlás I'!$P135,'Utánpótlás I'!$Q135,0)</f>
        <v>0</v>
      </c>
      <c r="AH135" s="62">
        <f t="shared" si="49"/>
        <v>0</v>
      </c>
      <c r="AI135" s="12">
        <f t="shared" si="50"/>
        <v>0</v>
      </c>
      <c r="AL135" s="12">
        <f>IF($AK$2='Utánpótlás I'!$P135,'Utánpótlás I'!$Q135,0)</f>
        <v>0</v>
      </c>
      <c r="AM135" s="62">
        <f t="shared" si="51"/>
        <v>0</v>
      </c>
      <c r="AN135" s="12">
        <f t="shared" si="52"/>
        <v>0</v>
      </c>
    </row>
    <row r="136" spans="2:40">
      <c r="B136" s="12">
        <f>IF($A$2='Utánpótlás I'!$P136,'Utánpótlás I'!$Q136,0)</f>
        <v>0</v>
      </c>
      <c r="C136" s="62">
        <f t="shared" si="53"/>
        <v>0</v>
      </c>
      <c r="D136" s="12">
        <f t="shared" si="36"/>
        <v>0</v>
      </c>
      <c r="F136" s="12">
        <f>IF($E$2='Utánpótlás I'!$P136,'Utánpótlás I'!$Q136,0)</f>
        <v>0</v>
      </c>
      <c r="G136" s="62">
        <f t="shared" si="37"/>
        <v>0</v>
      </c>
      <c r="H136" s="12">
        <f t="shared" si="38"/>
        <v>0</v>
      </c>
      <c r="J136" s="12">
        <f>IF($I$2='Utánpótlás I'!$P136,'Utánpótlás I'!$Q136,0)</f>
        <v>0</v>
      </c>
      <c r="K136" s="62">
        <f t="shared" si="39"/>
        <v>0</v>
      </c>
      <c r="L136" s="12">
        <f t="shared" si="40"/>
        <v>0</v>
      </c>
      <c r="N136" s="12">
        <f>IF($M$2='Utánpótlás I'!$P136,'Utánpótlás I'!$Q136,0)</f>
        <v>0</v>
      </c>
      <c r="O136" s="62">
        <f t="shared" si="41"/>
        <v>0</v>
      </c>
      <c r="P136" s="12">
        <f t="shared" si="42"/>
        <v>0</v>
      </c>
      <c r="R136" s="12">
        <f>IF($Q$2='Utánpótlás I'!$P136,'Utánpótlás I'!$Q136,0)</f>
        <v>0</v>
      </c>
      <c r="S136" s="62">
        <f t="shared" si="43"/>
        <v>0</v>
      </c>
      <c r="T136" s="12">
        <f t="shared" si="44"/>
        <v>0</v>
      </c>
      <c r="W136" s="12">
        <f>IF($V$2='Utánpótlás I'!$P136,'Utánpótlás I'!$Q136,0)</f>
        <v>0</v>
      </c>
      <c r="X136" s="62">
        <f t="shared" si="45"/>
        <v>0</v>
      </c>
      <c r="Y136" s="12">
        <f t="shared" si="46"/>
        <v>0</v>
      </c>
      <c r="AB136" s="12">
        <f>IF($AA$2='Utánpótlás I'!$P136,'Utánpótlás I'!$Q136,0)</f>
        <v>0</v>
      </c>
      <c r="AC136" s="62">
        <f t="shared" si="47"/>
        <v>0</v>
      </c>
      <c r="AD136" s="12">
        <f t="shared" si="48"/>
        <v>0</v>
      </c>
      <c r="AG136" s="12">
        <f>IF($AF$2='Utánpótlás I'!$P136,'Utánpótlás I'!$Q136,0)</f>
        <v>0</v>
      </c>
      <c r="AH136" s="62">
        <f t="shared" si="49"/>
        <v>0</v>
      </c>
      <c r="AI136" s="12">
        <f t="shared" si="50"/>
        <v>0</v>
      </c>
      <c r="AL136" s="12">
        <f>IF($AK$2='Utánpótlás I'!$P136,'Utánpótlás I'!$Q136,0)</f>
        <v>0</v>
      </c>
      <c r="AM136" s="62">
        <f t="shared" si="51"/>
        <v>0</v>
      </c>
      <c r="AN136" s="12">
        <f t="shared" si="52"/>
        <v>0</v>
      </c>
    </row>
    <row r="137" spans="2:40">
      <c r="B137" s="12">
        <f>IF($A$2='Utánpótlás I'!$P137,'Utánpótlás I'!$Q137,0)</f>
        <v>0</v>
      </c>
      <c r="C137" s="62">
        <f t="shared" si="53"/>
        <v>0</v>
      </c>
      <c r="D137" s="12">
        <f t="shared" si="36"/>
        <v>0</v>
      </c>
      <c r="F137" s="12">
        <f>IF($E$2='Utánpótlás I'!$P137,'Utánpótlás I'!$Q137,0)</f>
        <v>0</v>
      </c>
      <c r="G137" s="62">
        <f t="shared" si="37"/>
        <v>0</v>
      </c>
      <c r="H137" s="12">
        <f t="shared" si="38"/>
        <v>0</v>
      </c>
      <c r="J137" s="12">
        <f>IF($I$2='Utánpótlás I'!$P137,'Utánpótlás I'!$Q137,0)</f>
        <v>0</v>
      </c>
      <c r="K137" s="62">
        <f t="shared" si="39"/>
        <v>0</v>
      </c>
      <c r="L137" s="12">
        <f t="shared" si="40"/>
        <v>0</v>
      </c>
      <c r="N137" s="12">
        <f>IF($M$2='Utánpótlás I'!$P137,'Utánpótlás I'!$Q137,0)</f>
        <v>0</v>
      </c>
      <c r="O137" s="62">
        <f t="shared" si="41"/>
        <v>0</v>
      </c>
      <c r="P137" s="12">
        <f t="shared" si="42"/>
        <v>0</v>
      </c>
      <c r="R137" s="12">
        <f>IF($Q$2='Utánpótlás I'!$P137,'Utánpótlás I'!$Q137,0)</f>
        <v>0</v>
      </c>
      <c r="S137" s="62">
        <f t="shared" si="43"/>
        <v>0</v>
      </c>
      <c r="T137" s="12">
        <f t="shared" si="44"/>
        <v>0</v>
      </c>
      <c r="W137" s="12">
        <f>IF($V$2='Utánpótlás I'!$P137,'Utánpótlás I'!$Q137,0)</f>
        <v>0</v>
      </c>
      <c r="X137" s="62">
        <f t="shared" si="45"/>
        <v>0</v>
      </c>
      <c r="Y137" s="12">
        <f t="shared" si="46"/>
        <v>0</v>
      </c>
      <c r="AB137" s="12">
        <f>IF($AA$2='Utánpótlás I'!$P137,'Utánpótlás I'!$Q137,0)</f>
        <v>0</v>
      </c>
      <c r="AC137" s="62">
        <f t="shared" si="47"/>
        <v>0</v>
      </c>
      <c r="AD137" s="12">
        <f t="shared" si="48"/>
        <v>0</v>
      </c>
      <c r="AG137" s="12">
        <f>IF($AF$2='Utánpótlás I'!$P137,'Utánpótlás I'!$Q137,0)</f>
        <v>0</v>
      </c>
      <c r="AH137" s="62">
        <f t="shared" si="49"/>
        <v>0</v>
      </c>
      <c r="AI137" s="12">
        <f t="shared" si="50"/>
        <v>0</v>
      </c>
      <c r="AL137" s="12">
        <f>IF($AK$2='Utánpótlás I'!$P137,'Utánpótlás I'!$Q137,0)</f>
        <v>0</v>
      </c>
      <c r="AM137" s="62">
        <f t="shared" si="51"/>
        <v>0</v>
      </c>
      <c r="AN137" s="12">
        <f t="shared" si="52"/>
        <v>0</v>
      </c>
    </row>
    <row r="138" spans="2:40">
      <c r="B138" s="12">
        <f>IF($A$2='Utánpótlás I'!$P138,'Utánpótlás I'!$Q138,0)</f>
        <v>0</v>
      </c>
      <c r="C138" s="62">
        <f t="shared" si="53"/>
        <v>0</v>
      </c>
      <c r="D138" s="12">
        <f t="shared" si="36"/>
        <v>0</v>
      </c>
      <c r="F138" s="12">
        <f>IF($E$2='Utánpótlás I'!$P138,'Utánpótlás I'!$Q138,0)</f>
        <v>0</v>
      </c>
      <c r="G138" s="62">
        <f t="shared" si="37"/>
        <v>0</v>
      </c>
      <c r="H138" s="12">
        <f t="shared" si="38"/>
        <v>0</v>
      </c>
      <c r="J138" s="12">
        <f>IF($I$2='Utánpótlás I'!$P138,'Utánpótlás I'!$Q138,0)</f>
        <v>0</v>
      </c>
      <c r="K138" s="62">
        <f t="shared" si="39"/>
        <v>0</v>
      </c>
      <c r="L138" s="12">
        <f t="shared" si="40"/>
        <v>0</v>
      </c>
      <c r="N138" s="12">
        <f>IF($M$2='Utánpótlás I'!$P138,'Utánpótlás I'!$Q138,0)</f>
        <v>0</v>
      </c>
      <c r="O138" s="62">
        <f t="shared" si="41"/>
        <v>0</v>
      </c>
      <c r="P138" s="12">
        <f t="shared" si="42"/>
        <v>0</v>
      </c>
      <c r="R138" s="12">
        <f>IF($Q$2='Utánpótlás I'!$P138,'Utánpótlás I'!$Q138,0)</f>
        <v>0</v>
      </c>
      <c r="S138" s="62">
        <f t="shared" si="43"/>
        <v>0</v>
      </c>
      <c r="T138" s="12">
        <f t="shared" si="44"/>
        <v>0</v>
      </c>
      <c r="W138" s="12">
        <f>IF($V$2='Utánpótlás I'!$P138,'Utánpótlás I'!$Q138,0)</f>
        <v>0</v>
      </c>
      <c r="X138" s="62">
        <f t="shared" si="45"/>
        <v>0</v>
      </c>
      <c r="Y138" s="12">
        <f t="shared" si="46"/>
        <v>0</v>
      </c>
      <c r="AB138" s="12">
        <f>IF($AA$2='Utánpótlás I'!$P138,'Utánpótlás I'!$Q138,0)</f>
        <v>0</v>
      </c>
      <c r="AC138" s="62">
        <f t="shared" si="47"/>
        <v>0</v>
      </c>
      <c r="AD138" s="12">
        <f t="shared" si="48"/>
        <v>0</v>
      </c>
      <c r="AG138" s="12">
        <f>IF($AF$2='Utánpótlás I'!$P138,'Utánpótlás I'!$Q138,0)</f>
        <v>0</v>
      </c>
      <c r="AH138" s="62">
        <f t="shared" si="49"/>
        <v>0</v>
      </c>
      <c r="AI138" s="12">
        <f t="shared" si="50"/>
        <v>0</v>
      </c>
      <c r="AL138" s="12">
        <f>IF($AK$2='Utánpótlás I'!$P138,'Utánpótlás I'!$Q138,0)</f>
        <v>0</v>
      </c>
      <c r="AM138" s="62">
        <f t="shared" si="51"/>
        <v>0</v>
      </c>
      <c r="AN138" s="12">
        <f t="shared" si="52"/>
        <v>0</v>
      </c>
    </row>
    <row r="139" spans="2:40">
      <c r="B139" s="12">
        <f>IF($A$2='Utánpótlás I'!$P139,'Utánpótlás I'!$Q139,0)</f>
        <v>0</v>
      </c>
      <c r="C139" s="62">
        <f t="shared" si="53"/>
        <v>0</v>
      </c>
      <c r="D139" s="12">
        <f t="shared" si="36"/>
        <v>0</v>
      </c>
      <c r="F139" s="12">
        <f>IF($E$2='Utánpótlás I'!$P139,'Utánpótlás I'!$Q139,0)</f>
        <v>0</v>
      </c>
      <c r="G139" s="62">
        <f t="shared" si="37"/>
        <v>0</v>
      </c>
      <c r="H139" s="12">
        <f t="shared" si="38"/>
        <v>0</v>
      </c>
      <c r="J139" s="12">
        <f>IF($I$2='Utánpótlás I'!$P139,'Utánpótlás I'!$Q139,0)</f>
        <v>0</v>
      </c>
      <c r="K139" s="62">
        <f t="shared" si="39"/>
        <v>0</v>
      </c>
      <c r="L139" s="12">
        <f t="shared" si="40"/>
        <v>0</v>
      </c>
      <c r="N139" s="12">
        <f>IF($M$2='Utánpótlás I'!$P139,'Utánpótlás I'!$Q139,0)</f>
        <v>0</v>
      </c>
      <c r="O139" s="62">
        <f t="shared" si="41"/>
        <v>0</v>
      </c>
      <c r="P139" s="12">
        <f t="shared" si="42"/>
        <v>0</v>
      </c>
      <c r="R139" s="12">
        <f>IF($Q$2='Utánpótlás I'!$P139,'Utánpótlás I'!$Q139,0)</f>
        <v>0</v>
      </c>
      <c r="S139" s="62">
        <f t="shared" si="43"/>
        <v>0</v>
      </c>
      <c r="T139" s="12">
        <f t="shared" si="44"/>
        <v>0</v>
      </c>
      <c r="W139" s="12">
        <f>IF($V$2='Utánpótlás I'!$P139,'Utánpótlás I'!$Q139,0)</f>
        <v>0</v>
      </c>
      <c r="X139" s="62">
        <f t="shared" si="45"/>
        <v>0</v>
      </c>
      <c r="Y139" s="12">
        <f t="shared" si="46"/>
        <v>0</v>
      </c>
      <c r="AB139" s="12">
        <f>IF($AA$2='Utánpótlás I'!$P139,'Utánpótlás I'!$Q139,0)</f>
        <v>0</v>
      </c>
      <c r="AC139" s="62">
        <f t="shared" si="47"/>
        <v>0</v>
      </c>
      <c r="AD139" s="12">
        <f t="shared" si="48"/>
        <v>0</v>
      </c>
      <c r="AG139" s="12">
        <f>IF($AF$2='Utánpótlás I'!$P139,'Utánpótlás I'!$Q139,0)</f>
        <v>0</v>
      </c>
      <c r="AH139" s="62">
        <f t="shared" si="49"/>
        <v>0</v>
      </c>
      <c r="AI139" s="12">
        <f t="shared" si="50"/>
        <v>0</v>
      </c>
      <c r="AL139" s="12">
        <f>IF($AK$2='Utánpótlás I'!$P139,'Utánpótlás I'!$Q139,0)</f>
        <v>0</v>
      </c>
      <c r="AM139" s="62">
        <f t="shared" si="51"/>
        <v>0</v>
      </c>
      <c r="AN139" s="12">
        <f t="shared" si="52"/>
        <v>0</v>
      </c>
    </row>
    <row r="140" spans="2:40">
      <c r="B140" s="12">
        <f>IF($A$2='Utánpótlás I'!$P140,'Utánpótlás I'!$Q140,0)</f>
        <v>0</v>
      </c>
      <c r="C140" s="62">
        <f t="shared" si="53"/>
        <v>0</v>
      </c>
      <c r="D140" s="12">
        <f t="shared" si="36"/>
        <v>0</v>
      </c>
      <c r="F140" s="12">
        <f>IF($E$2='Utánpótlás I'!$P140,'Utánpótlás I'!$Q140,0)</f>
        <v>0</v>
      </c>
      <c r="G140" s="62">
        <f t="shared" si="37"/>
        <v>0</v>
      </c>
      <c r="H140" s="12">
        <f t="shared" si="38"/>
        <v>0</v>
      </c>
      <c r="J140" s="12">
        <f>IF($I$2='Utánpótlás I'!$P140,'Utánpótlás I'!$Q140,0)</f>
        <v>0</v>
      </c>
      <c r="K140" s="62">
        <f t="shared" si="39"/>
        <v>0</v>
      </c>
      <c r="L140" s="12">
        <f t="shared" si="40"/>
        <v>0</v>
      </c>
      <c r="N140" s="12">
        <f>IF($M$2='Utánpótlás I'!$P140,'Utánpótlás I'!$Q140,0)</f>
        <v>0</v>
      </c>
      <c r="O140" s="62">
        <f t="shared" si="41"/>
        <v>0</v>
      </c>
      <c r="P140" s="12">
        <f t="shared" si="42"/>
        <v>0</v>
      </c>
      <c r="R140" s="12">
        <f>IF($Q$2='Utánpótlás I'!$P140,'Utánpótlás I'!$Q140,0)</f>
        <v>0</v>
      </c>
      <c r="S140" s="62">
        <f t="shared" si="43"/>
        <v>0</v>
      </c>
      <c r="T140" s="12">
        <f t="shared" si="44"/>
        <v>0</v>
      </c>
      <c r="W140" s="12">
        <f>IF($V$2='Utánpótlás I'!$P140,'Utánpótlás I'!$Q140,0)</f>
        <v>0</v>
      </c>
      <c r="X140" s="62">
        <f t="shared" si="45"/>
        <v>0</v>
      </c>
      <c r="Y140" s="12">
        <f t="shared" si="46"/>
        <v>0</v>
      </c>
      <c r="AB140" s="12">
        <f>IF($AA$2='Utánpótlás I'!$P140,'Utánpótlás I'!$Q140,0)</f>
        <v>0</v>
      </c>
      <c r="AC140" s="62">
        <f t="shared" si="47"/>
        <v>0</v>
      </c>
      <c r="AD140" s="12">
        <f t="shared" si="48"/>
        <v>0</v>
      </c>
      <c r="AG140" s="12">
        <f>IF($AF$2='Utánpótlás I'!$P140,'Utánpótlás I'!$Q140,0)</f>
        <v>0</v>
      </c>
      <c r="AH140" s="62">
        <f t="shared" si="49"/>
        <v>0</v>
      </c>
      <c r="AI140" s="12">
        <f t="shared" si="50"/>
        <v>0</v>
      </c>
      <c r="AL140" s="12">
        <f>IF($AK$2='Utánpótlás I'!$P140,'Utánpótlás I'!$Q140,0)</f>
        <v>0</v>
      </c>
      <c r="AM140" s="62">
        <f t="shared" si="51"/>
        <v>0</v>
      </c>
      <c r="AN140" s="12">
        <f t="shared" si="52"/>
        <v>0</v>
      </c>
    </row>
    <row r="141" spans="2:40">
      <c r="B141" s="12">
        <f>IF($A$2='Utánpótlás I'!$P141,'Utánpótlás I'!$Q141,0)</f>
        <v>0</v>
      </c>
      <c r="C141" s="62">
        <f t="shared" si="53"/>
        <v>0</v>
      </c>
      <c r="D141" s="12">
        <f t="shared" si="36"/>
        <v>0</v>
      </c>
      <c r="F141" s="12">
        <f>IF($E$2='Utánpótlás I'!$P141,'Utánpótlás I'!$Q141,0)</f>
        <v>0</v>
      </c>
      <c r="G141" s="62">
        <f t="shared" si="37"/>
        <v>0</v>
      </c>
      <c r="H141" s="12">
        <f t="shared" si="38"/>
        <v>0</v>
      </c>
      <c r="J141" s="12">
        <f>IF($I$2='Utánpótlás I'!$P141,'Utánpótlás I'!$Q141,0)</f>
        <v>0</v>
      </c>
      <c r="K141" s="62">
        <f t="shared" si="39"/>
        <v>0</v>
      </c>
      <c r="L141" s="12">
        <f t="shared" si="40"/>
        <v>0</v>
      </c>
      <c r="N141" s="12">
        <f>IF($M$2='Utánpótlás I'!$P141,'Utánpótlás I'!$Q141,0)</f>
        <v>0</v>
      </c>
      <c r="O141" s="62">
        <f t="shared" si="41"/>
        <v>0</v>
      </c>
      <c r="P141" s="12">
        <f t="shared" si="42"/>
        <v>0</v>
      </c>
      <c r="R141" s="12">
        <f>IF($Q$2='Utánpótlás I'!$P141,'Utánpótlás I'!$Q141,0)</f>
        <v>0</v>
      </c>
      <c r="S141" s="62">
        <f t="shared" si="43"/>
        <v>0</v>
      </c>
      <c r="T141" s="12">
        <f t="shared" si="44"/>
        <v>0</v>
      </c>
      <c r="W141" s="12">
        <f>IF($V$2='Utánpótlás I'!$P141,'Utánpótlás I'!$Q141,0)</f>
        <v>0</v>
      </c>
      <c r="X141" s="62">
        <f t="shared" si="45"/>
        <v>0</v>
      </c>
      <c r="Y141" s="12">
        <f t="shared" si="46"/>
        <v>0</v>
      </c>
      <c r="AB141" s="12">
        <f>IF($AA$2='Utánpótlás I'!$P141,'Utánpótlás I'!$Q141,0)</f>
        <v>0</v>
      </c>
      <c r="AC141" s="62">
        <f t="shared" si="47"/>
        <v>0</v>
      </c>
      <c r="AD141" s="12">
        <f t="shared" si="48"/>
        <v>0</v>
      </c>
      <c r="AG141" s="12">
        <f>IF($AF$2='Utánpótlás I'!$P141,'Utánpótlás I'!$Q141,0)</f>
        <v>0</v>
      </c>
      <c r="AH141" s="62">
        <f t="shared" si="49"/>
        <v>0</v>
      </c>
      <c r="AI141" s="12">
        <f t="shared" si="50"/>
        <v>0</v>
      </c>
      <c r="AL141" s="12">
        <f>IF($AK$2='Utánpótlás I'!$P141,'Utánpótlás I'!$Q141,0)</f>
        <v>0</v>
      </c>
      <c r="AM141" s="62">
        <f t="shared" si="51"/>
        <v>0</v>
      </c>
      <c r="AN141" s="12">
        <f t="shared" si="52"/>
        <v>0</v>
      </c>
    </row>
    <row r="142" spans="2:40">
      <c r="B142" s="12">
        <f>IF($A$2='Utánpótlás I'!$P142,'Utánpótlás I'!$Q142,0)</f>
        <v>0</v>
      </c>
      <c r="C142" s="62">
        <f t="shared" si="53"/>
        <v>0</v>
      </c>
      <c r="D142" s="12">
        <f t="shared" si="36"/>
        <v>0</v>
      </c>
      <c r="F142" s="12">
        <f>IF($E$2='Utánpótlás I'!$P142,'Utánpótlás I'!$Q142,0)</f>
        <v>0</v>
      </c>
      <c r="G142" s="62">
        <f t="shared" si="37"/>
        <v>0</v>
      </c>
      <c r="H142" s="12">
        <f t="shared" si="38"/>
        <v>0</v>
      </c>
      <c r="J142" s="12">
        <f>IF($I$2='Utánpótlás I'!$P142,'Utánpótlás I'!$Q142,0)</f>
        <v>0</v>
      </c>
      <c r="K142" s="62">
        <f t="shared" si="39"/>
        <v>0</v>
      </c>
      <c r="L142" s="12">
        <f t="shared" si="40"/>
        <v>0</v>
      </c>
      <c r="N142" s="12">
        <f>IF($M$2='Utánpótlás I'!$P142,'Utánpótlás I'!$Q142,0)</f>
        <v>0</v>
      </c>
      <c r="O142" s="62">
        <f t="shared" si="41"/>
        <v>0</v>
      </c>
      <c r="P142" s="12">
        <f t="shared" si="42"/>
        <v>0</v>
      </c>
      <c r="R142" s="12">
        <f>IF($Q$2='Utánpótlás I'!$P142,'Utánpótlás I'!$Q142,0)</f>
        <v>0</v>
      </c>
      <c r="S142" s="62">
        <f t="shared" si="43"/>
        <v>0</v>
      </c>
      <c r="T142" s="12">
        <f t="shared" si="44"/>
        <v>0</v>
      </c>
      <c r="W142" s="12">
        <f>IF($V$2='Utánpótlás I'!$P142,'Utánpótlás I'!$Q142,0)</f>
        <v>0</v>
      </c>
      <c r="X142" s="62">
        <f t="shared" si="45"/>
        <v>0</v>
      </c>
      <c r="Y142" s="12">
        <f t="shared" si="46"/>
        <v>0</v>
      </c>
      <c r="AB142" s="12">
        <f>IF($AA$2='Utánpótlás I'!$P142,'Utánpótlás I'!$Q142,0)</f>
        <v>0</v>
      </c>
      <c r="AC142" s="62">
        <f t="shared" si="47"/>
        <v>0</v>
      </c>
      <c r="AD142" s="12">
        <f t="shared" si="48"/>
        <v>0</v>
      </c>
      <c r="AG142" s="12">
        <f>IF($AF$2='Utánpótlás I'!$P142,'Utánpótlás I'!$Q142,0)</f>
        <v>0</v>
      </c>
      <c r="AH142" s="62">
        <f t="shared" si="49"/>
        <v>0</v>
      </c>
      <c r="AI142" s="12">
        <f t="shared" si="50"/>
        <v>0</v>
      </c>
      <c r="AL142" s="12">
        <f>IF($AK$2='Utánpótlás I'!$P142,'Utánpótlás I'!$Q142,0)</f>
        <v>0</v>
      </c>
      <c r="AM142" s="62">
        <f t="shared" si="51"/>
        <v>0</v>
      </c>
      <c r="AN142" s="12">
        <f t="shared" si="52"/>
        <v>0</v>
      </c>
    </row>
    <row r="143" spans="2:40">
      <c r="B143" s="12">
        <f>IF($A$2='Utánpótlás I'!$P143,'Utánpótlás I'!$Q143,0)</f>
        <v>0</v>
      </c>
      <c r="C143" s="62">
        <f t="shared" si="53"/>
        <v>0</v>
      </c>
      <c r="D143" s="12">
        <f t="shared" si="36"/>
        <v>0</v>
      </c>
      <c r="F143" s="12">
        <f>IF($E$2='Utánpótlás I'!$P143,'Utánpótlás I'!$Q143,0)</f>
        <v>0</v>
      </c>
      <c r="G143" s="62">
        <f t="shared" si="37"/>
        <v>0</v>
      </c>
      <c r="H143" s="12">
        <f t="shared" si="38"/>
        <v>0</v>
      </c>
      <c r="J143" s="12">
        <f>IF($I$2='Utánpótlás I'!$P143,'Utánpótlás I'!$Q143,0)</f>
        <v>0</v>
      </c>
      <c r="K143" s="62">
        <f t="shared" si="39"/>
        <v>0</v>
      </c>
      <c r="L143" s="12">
        <f t="shared" si="40"/>
        <v>0</v>
      </c>
      <c r="N143" s="12">
        <f>IF($M$2='Utánpótlás I'!$P143,'Utánpótlás I'!$Q143,0)</f>
        <v>0</v>
      </c>
      <c r="O143" s="62">
        <f t="shared" si="41"/>
        <v>0</v>
      </c>
      <c r="P143" s="12">
        <f t="shared" si="42"/>
        <v>0</v>
      </c>
      <c r="R143" s="12">
        <f>IF($Q$2='Utánpótlás I'!$P143,'Utánpótlás I'!$Q143,0)</f>
        <v>0</v>
      </c>
      <c r="S143" s="62">
        <f t="shared" si="43"/>
        <v>0</v>
      </c>
      <c r="T143" s="12">
        <f t="shared" si="44"/>
        <v>0</v>
      </c>
      <c r="W143" s="12">
        <f>IF($V$2='Utánpótlás I'!$P143,'Utánpótlás I'!$Q143,0)</f>
        <v>0</v>
      </c>
      <c r="X143" s="62">
        <f t="shared" si="45"/>
        <v>0</v>
      </c>
      <c r="Y143" s="12">
        <f t="shared" si="46"/>
        <v>0</v>
      </c>
      <c r="AB143" s="12">
        <f>IF($AA$2='Utánpótlás I'!$P143,'Utánpótlás I'!$Q143,0)</f>
        <v>0</v>
      </c>
      <c r="AC143" s="62">
        <f t="shared" si="47"/>
        <v>0</v>
      </c>
      <c r="AD143" s="12">
        <f t="shared" si="48"/>
        <v>0</v>
      </c>
      <c r="AG143" s="12">
        <f>IF($AF$2='Utánpótlás I'!$P143,'Utánpótlás I'!$Q143,0)</f>
        <v>0</v>
      </c>
      <c r="AH143" s="62">
        <f t="shared" si="49"/>
        <v>0</v>
      </c>
      <c r="AI143" s="12">
        <f t="shared" si="50"/>
        <v>0</v>
      </c>
      <c r="AL143" s="12">
        <f>IF($AK$2='Utánpótlás I'!$P143,'Utánpótlás I'!$Q143,0)</f>
        <v>0</v>
      </c>
      <c r="AM143" s="62">
        <f t="shared" si="51"/>
        <v>0</v>
      </c>
      <c r="AN143" s="12">
        <f t="shared" si="52"/>
        <v>0</v>
      </c>
    </row>
    <row r="144" spans="2:40">
      <c r="B144" s="12">
        <f>IF($A$2='Utánpótlás I'!$P144,'Utánpótlás I'!$Q144,0)</f>
        <v>0</v>
      </c>
      <c r="C144" s="62">
        <f t="shared" si="53"/>
        <v>0</v>
      </c>
      <c r="D144" s="12">
        <f t="shared" si="36"/>
        <v>0</v>
      </c>
      <c r="F144" s="12">
        <f>IF($E$2='Utánpótlás I'!$P144,'Utánpótlás I'!$Q144,0)</f>
        <v>0</v>
      </c>
      <c r="G144" s="62">
        <f t="shared" si="37"/>
        <v>0</v>
      </c>
      <c r="H144" s="12">
        <f t="shared" si="38"/>
        <v>0</v>
      </c>
      <c r="J144" s="12">
        <f>IF($I$2='Utánpótlás I'!$P144,'Utánpótlás I'!$Q144,0)</f>
        <v>0</v>
      </c>
      <c r="K144" s="62">
        <f t="shared" si="39"/>
        <v>0</v>
      </c>
      <c r="L144" s="12">
        <f t="shared" si="40"/>
        <v>0</v>
      </c>
      <c r="N144" s="12">
        <f>IF($M$2='Utánpótlás I'!$P144,'Utánpótlás I'!$Q144,0)</f>
        <v>0</v>
      </c>
      <c r="O144" s="62">
        <f t="shared" si="41"/>
        <v>0</v>
      </c>
      <c r="P144" s="12">
        <f t="shared" si="42"/>
        <v>0</v>
      </c>
      <c r="R144" s="12">
        <f>IF($Q$2='Utánpótlás I'!$P144,'Utánpótlás I'!$Q144,0)</f>
        <v>0</v>
      </c>
      <c r="S144" s="62">
        <f t="shared" si="43"/>
        <v>0</v>
      </c>
      <c r="T144" s="12">
        <f t="shared" si="44"/>
        <v>0</v>
      </c>
      <c r="W144" s="12">
        <f>IF($V$2='Utánpótlás I'!$P144,'Utánpótlás I'!$Q144,0)</f>
        <v>0</v>
      </c>
      <c r="X144" s="62">
        <f t="shared" si="45"/>
        <v>0</v>
      </c>
      <c r="Y144" s="12">
        <f t="shared" si="46"/>
        <v>0</v>
      </c>
      <c r="AB144" s="12">
        <f>IF($AA$2='Utánpótlás I'!$P144,'Utánpótlás I'!$Q144,0)</f>
        <v>0</v>
      </c>
      <c r="AC144" s="62">
        <f t="shared" si="47"/>
        <v>0</v>
      </c>
      <c r="AD144" s="12">
        <f t="shared" si="48"/>
        <v>0</v>
      </c>
      <c r="AG144" s="12">
        <f>IF($AF$2='Utánpótlás I'!$P144,'Utánpótlás I'!$Q144,0)</f>
        <v>0</v>
      </c>
      <c r="AH144" s="62">
        <f t="shared" si="49"/>
        <v>0</v>
      </c>
      <c r="AI144" s="12">
        <f t="shared" si="50"/>
        <v>0</v>
      </c>
      <c r="AL144" s="12">
        <f>IF($AK$2='Utánpótlás I'!$P144,'Utánpótlás I'!$Q144,0)</f>
        <v>0</v>
      </c>
      <c r="AM144" s="62">
        <f t="shared" si="51"/>
        <v>0</v>
      </c>
      <c r="AN144" s="12">
        <f t="shared" si="52"/>
        <v>0</v>
      </c>
    </row>
    <row r="145" spans="2:40">
      <c r="B145" s="12">
        <f>IF($A$2='Utánpótlás I'!$P145,'Utánpótlás I'!$Q145,0)</f>
        <v>0</v>
      </c>
      <c r="C145" s="62">
        <f t="shared" si="53"/>
        <v>0</v>
      </c>
      <c r="D145" s="12">
        <f t="shared" si="36"/>
        <v>0</v>
      </c>
      <c r="F145" s="12">
        <f>IF($E$2='Utánpótlás I'!$P145,'Utánpótlás I'!$Q145,0)</f>
        <v>0</v>
      </c>
      <c r="G145" s="62">
        <f t="shared" si="37"/>
        <v>0</v>
      </c>
      <c r="H145" s="12">
        <f t="shared" si="38"/>
        <v>0</v>
      </c>
      <c r="J145" s="12">
        <f>IF($I$2='Utánpótlás I'!$P145,'Utánpótlás I'!$Q145,0)</f>
        <v>0</v>
      </c>
      <c r="K145" s="62">
        <f t="shared" si="39"/>
        <v>0</v>
      </c>
      <c r="L145" s="12">
        <f t="shared" si="40"/>
        <v>0</v>
      </c>
      <c r="N145" s="12">
        <f>IF($M$2='Utánpótlás I'!$P145,'Utánpótlás I'!$Q145,0)</f>
        <v>0</v>
      </c>
      <c r="O145" s="62">
        <f t="shared" si="41"/>
        <v>0</v>
      </c>
      <c r="P145" s="12">
        <f t="shared" si="42"/>
        <v>0</v>
      </c>
      <c r="R145" s="12">
        <f>IF($Q$2='Utánpótlás I'!$P145,'Utánpótlás I'!$Q145,0)</f>
        <v>0</v>
      </c>
      <c r="S145" s="62">
        <f t="shared" si="43"/>
        <v>0</v>
      </c>
      <c r="T145" s="12">
        <f t="shared" si="44"/>
        <v>0</v>
      </c>
      <c r="W145" s="12">
        <f>IF($V$2='Utánpótlás I'!$P145,'Utánpótlás I'!$Q145,0)</f>
        <v>0</v>
      </c>
      <c r="X145" s="62">
        <f t="shared" si="45"/>
        <v>0</v>
      </c>
      <c r="Y145" s="12">
        <f t="shared" si="46"/>
        <v>0</v>
      </c>
      <c r="AB145" s="12">
        <f>IF($AA$2='Utánpótlás I'!$P145,'Utánpótlás I'!$Q145,0)</f>
        <v>0</v>
      </c>
      <c r="AC145" s="62">
        <f t="shared" si="47"/>
        <v>0</v>
      </c>
      <c r="AD145" s="12">
        <f t="shared" si="48"/>
        <v>0</v>
      </c>
      <c r="AG145" s="12">
        <f>IF($AF$2='Utánpótlás I'!$P145,'Utánpótlás I'!$Q145,0)</f>
        <v>0</v>
      </c>
      <c r="AH145" s="62">
        <f t="shared" si="49"/>
        <v>0</v>
      </c>
      <c r="AI145" s="12">
        <f t="shared" si="50"/>
        <v>0</v>
      </c>
      <c r="AL145" s="12">
        <f>IF($AK$2='Utánpótlás I'!$P145,'Utánpótlás I'!$Q145,0)</f>
        <v>0</v>
      </c>
      <c r="AM145" s="62">
        <f t="shared" si="51"/>
        <v>0</v>
      </c>
      <c r="AN145" s="12">
        <f t="shared" si="52"/>
        <v>0</v>
      </c>
    </row>
    <row r="146" spans="2:40">
      <c r="B146" s="12">
        <f>IF($A$2='Utánpótlás I'!$P146,'Utánpótlás I'!$Q146,0)</f>
        <v>0</v>
      </c>
      <c r="C146" s="62">
        <f t="shared" si="53"/>
        <v>0</v>
      </c>
      <c r="D146" s="12">
        <f t="shared" si="36"/>
        <v>0</v>
      </c>
      <c r="F146" s="12">
        <f>IF($E$2='Utánpótlás I'!$P146,'Utánpótlás I'!$Q146,0)</f>
        <v>0</v>
      </c>
      <c r="G146" s="62">
        <f t="shared" si="37"/>
        <v>0</v>
      </c>
      <c r="H146" s="12">
        <f t="shared" si="38"/>
        <v>0</v>
      </c>
      <c r="J146" s="12">
        <f>IF($I$2='Utánpótlás I'!$P146,'Utánpótlás I'!$Q146,0)</f>
        <v>0</v>
      </c>
      <c r="K146" s="62">
        <f t="shared" si="39"/>
        <v>0</v>
      </c>
      <c r="L146" s="12">
        <f t="shared" si="40"/>
        <v>0</v>
      </c>
      <c r="N146" s="12">
        <f>IF($M$2='Utánpótlás I'!$P146,'Utánpótlás I'!$Q146,0)</f>
        <v>0</v>
      </c>
      <c r="O146" s="62">
        <f t="shared" si="41"/>
        <v>0</v>
      </c>
      <c r="P146" s="12">
        <f t="shared" si="42"/>
        <v>0</v>
      </c>
      <c r="R146" s="12">
        <f>IF($Q$2='Utánpótlás I'!$P146,'Utánpótlás I'!$Q146,0)</f>
        <v>0</v>
      </c>
      <c r="S146" s="62">
        <f t="shared" si="43"/>
        <v>0</v>
      </c>
      <c r="T146" s="12">
        <f t="shared" si="44"/>
        <v>0</v>
      </c>
      <c r="W146" s="12">
        <f>IF($V$2='Utánpótlás I'!$P146,'Utánpótlás I'!$Q146,0)</f>
        <v>0</v>
      </c>
      <c r="X146" s="62">
        <f t="shared" si="45"/>
        <v>0</v>
      </c>
      <c r="Y146" s="12">
        <f t="shared" si="46"/>
        <v>0</v>
      </c>
      <c r="AB146" s="12">
        <f>IF($AA$2='Utánpótlás I'!$P146,'Utánpótlás I'!$Q146,0)</f>
        <v>0</v>
      </c>
      <c r="AC146" s="62">
        <f t="shared" si="47"/>
        <v>0</v>
      </c>
      <c r="AD146" s="12">
        <f t="shared" si="48"/>
        <v>0</v>
      </c>
      <c r="AG146" s="12">
        <f>IF($AF$2='Utánpótlás I'!$P146,'Utánpótlás I'!$Q146,0)</f>
        <v>0</v>
      </c>
      <c r="AH146" s="62">
        <f t="shared" si="49"/>
        <v>0</v>
      </c>
      <c r="AI146" s="12">
        <f t="shared" si="50"/>
        <v>0</v>
      </c>
      <c r="AL146" s="12">
        <f>IF($AK$2='Utánpótlás I'!$P146,'Utánpótlás I'!$Q146,0)</f>
        <v>0</v>
      </c>
      <c r="AM146" s="62">
        <f t="shared" si="51"/>
        <v>0</v>
      </c>
      <c r="AN146" s="12">
        <f t="shared" si="52"/>
        <v>0</v>
      </c>
    </row>
    <row r="147" spans="2:40">
      <c r="B147" s="12">
        <f>IF($A$2='Utánpótlás I'!$P147,'Utánpótlás I'!$Q147,0)</f>
        <v>0</v>
      </c>
      <c r="C147" s="62">
        <f t="shared" si="53"/>
        <v>0</v>
      </c>
      <c r="D147" s="12">
        <f t="shared" si="36"/>
        <v>0</v>
      </c>
      <c r="F147" s="12">
        <f>IF($E$2='Utánpótlás I'!$P147,'Utánpótlás I'!$Q147,0)</f>
        <v>0</v>
      </c>
      <c r="G147" s="62">
        <f t="shared" si="37"/>
        <v>0</v>
      </c>
      <c r="H147" s="12">
        <f t="shared" si="38"/>
        <v>0</v>
      </c>
      <c r="J147" s="12">
        <f>IF($I$2='Utánpótlás I'!$P147,'Utánpótlás I'!$Q147,0)</f>
        <v>0</v>
      </c>
      <c r="K147" s="62">
        <f t="shared" si="39"/>
        <v>0</v>
      </c>
      <c r="L147" s="12">
        <f t="shared" si="40"/>
        <v>0</v>
      </c>
      <c r="N147" s="12">
        <f>IF($M$2='Utánpótlás I'!$P147,'Utánpótlás I'!$Q147,0)</f>
        <v>0</v>
      </c>
      <c r="O147" s="62">
        <f t="shared" si="41"/>
        <v>0</v>
      </c>
      <c r="P147" s="12">
        <f t="shared" si="42"/>
        <v>0</v>
      </c>
      <c r="R147" s="12">
        <f>IF($Q$2='Utánpótlás I'!$P147,'Utánpótlás I'!$Q147,0)</f>
        <v>0</v>
      </c>
      <c r="S147" s="62">
        <f t="shared" si="43"/>
        <v>0</v>
      </c>
      <c r="T147" s="12">
        <f t="shared" si="44"/>
        <v>0</v>
      </c>
      <c r="W147" s="12">
        <f>IF($V$2='Utánpótlás I'!$P147,'Utánpótlás I'!$Q147,0)</f>
        <v>0</v>
      </c>
      <c r="X147" s="62">
        <f t="shared" si="45"/>
        <v>0</v>
      </c>
      <c r="Y147" s="12">
        <f t="shared" si="46"/>
        <v>0</v>
      </c>
      <c r="AB147" s="12">
        <f>IF($AA$2='Utánpótlás I'!$P147,'Utánpótlás I'!$Q147,0)</f>
        <v>0</v>
      </c>
      <c r="AC147" s="62">
        <f t="shared" si="47"/>
        <v>0</v>
      </c>
      <c r="AD147" s="12">
        <f t="shared" si="48"/>
        <v>0</v>
      </c>
      <c r="AG147" s="12">
        <f>IF($AF$2='Utánpótlás I'!$P147,'Utánpótlás I'!$Q147,0)</f>
        <v>0</v>
      </c>
      <c r="AH147" s="62">
        <f t="shared" si="49"/>
        <v>0</v>
      </c>
      <c r="AI147" s="12">
        <f t="shared" si="50"/>
        <v>0</v>
      </c>
      <c r="AL147" s="12">
        <f>IF($AK$2='Utánpótlás I'!$P147,'Utánpótlás I'!$Q147,0)</f>
        <v>0</v>
      </c>
      <c r="AM147" s="62">
        <f t="shared" si="51"/>
        <v>0</v>
      </c>
      <c r="AN147" s="12">
        <f t="shared" si="52"/>
        <v>0</v>
      </c>
    </row>
    <row r="148" spans="2:40">
      <c r="B148" s="12">
        <f>IF($A$2='Utánpótlás I'!$P148,'Utánpótlás I'!$Q148,0)</f>
        <v>0</v>
      </c>
      <c r="C148" s="62">
        <f t="shared" si="53"/>
        <v>0</v>
      </c>
      <c r="D148" s="12">
        <f t="shared" si="36"/>
        <v>0</v>
      </c>
      <c r="F148" s="12">
        <f>IF($E$2='Utánpótlás I'!$P148,'Utánpótlás I'!$Q148,0)</f>
        <v>0</v>
      </c>
      <c r="G148" s="62">
        <f t="shared" si="37"/>
        <v>0</v>
      </c>
      <c r="H148" s="12">
        <f t="shared" si="38"/>
        <v>0</v>
      </c>
      <c r="J148" s="12">
        <f>IF($I$2='Utánpótlás I'!$P148,'Utánpótlás I'!$Q148,0)</f>
        <v>0</v>
      </c>
      <c r="K148" s="62">
        <f t="shared" si="39"/>
        <v>0</v>
      </c>
      <c r="L148" s="12">
        <f t="shared" si="40"/>
        <v>0</v>
      </c>
      <c r="N148" s="12">
        <f>IF($M$2='Utánpótlás I'!$P148,'Utánpótlás I'!$Q148,0)</f>
        <v>0</v>
      </c>
      <c r="O148" s="62">
        <f t="shared" si="41"/>
        <v>0</v>
      </c>
      <c r="P148" s="12">
        <f t="shared" si="42"/>
        <v>0</v>
      </c>
      <c r="R148" s="12">
        <f>IF($Q$2='Utánpótlás I'!$P148,'Utánpótlás I'!$Q148,0)</f>
        <v>0</v>
      </c>
      <c r="S148" s="62">
        <f t="shared" si="43"/>
        <v>0</v>
      </c>
      <c r="T148" s="12">
        <f t="shared" si="44"/>
        <v>0</v>
      </c>
      <c r="W148" s="12">
        <f>IF($V$2='Utánpótlás I'!$P148,'Utánpótlás I'!$Q148,0)</f>
        <v>0</v>
      </c>
      <c r="X148" s="62">
        <f t="shared" si="45"/>
        <v>0</v>
      </c>
      <c r="Y148" s="12">
        <f t="shared" si="46"/>
        <v>0</v>
      </c>
      <c r="AB148" s="12">
        <f>IF($AA$2='Utánpótlás I'!$P148,'Utánpótlás I'!$Q148,0)</f>
        <v>0</v>
      </c>
      <c r="AC148" s="62">
        <f t="shared" si="47"/>
        <v>0</v>
      </c>
      <c r="AD148" s="12">
        <f t="shared" si="48"/>
        <v>0</v>
      </c>
      <c r="AG148" s="12">
        <f>IF($AF$2='Utánpótlás I'!$P148,'Utánpótlás I'!$Q148,0)</f>
        <v>0</v>
      </c>
      <c r="AH148" s="62">
        <f t="shared" si="49"/>
        <v>0</v>
      </c>
      <c r="AI148" s="12">
        <f t="shared" si="50"/>
        <v>0</v>
      </c>
      <c r="AL148" s="12">
        <f>IF($AK$2='Utánpótlás I'!$P148,'Utánpótlás I'!$Q148,0)</f>
        <v>0</v>
      </c>
      <c r="AM148" s="62">
        <f t="shared" si="51"/>
        <v>0</v>
      </c>
      <c r="AN148" s="12">
        <f t="shared" si="52"/>
        <v>0</v>
      </c>
    </row>
    <row r="149" spans="2:40">
      <c r="B149" s="12">
        <f>IF($A$2='Utánpótlás I'!$P149,'Utánpótlás I'!$Q149,0)</f>
        <v>0</v>
      </c>
      <c r="C149" s="62">
        <f t="shared" si="53"/>
        <v>0</v>
      </c>
      <c r="D149" s="12">
        <f t="shared" si="36"/>
        <v>0</v>
      </c>
      <c r="F149" s="12">
        <f>IF($E$2='Utánpótlás I'!$P149,'Utánpótlás I'!$Q149,0)</f>
        <v>0</v>
      </c>
      <c r="G149" s="62">
        <f t="shared" si="37"/>
        <v>0</v>
      </c>
      <c r="H149" s="12">
        <f t="shared" si="38"/>
        <v>0</v>
      </c>
      <c r="J149" s="12">
        <f>IF($I$2='Utánpótlás I'!$P149,'Utánpótlás I'!$Q149,0)</f>
        <v>0</v>
      </c>
      <c r="K149" s="62">
        <f t="shared" si="39"/>
        <v>0</v>
      </c>
      <c r="L149" s="12">
        <f t="shared" si="40"/>
        <v>0</v>
      </c>
      <c r="N149" s="12">
        <f>IF($M$2='Utánpótlás I'!$P149,'Utánpótlás I'!$Q149,0)</f>
        <v>0</v>
      </c>
      <c r="O149" s="62">
        <f t="shared" si="41"/>
        <v>0</v>
      </c>
      <c r="P149" s="12">
        <f t="shared" si="42"/>
        <v>0</v>
      </c>
      <c r="R149" s="12">
        <f>IF($Q$2='Utánpótlás I'!$P149,'Utánpótlás I'!$Q149,0)</f>
        <v>0</v>
      </c>
      <c r="S149" s="62">
        <f t="shared" si="43"/>
        <v>0</v>
      </c>
      <c r="T149" s="12">
        <f t="shared" si="44"/>
        <v>0</v>
      </c>
      <c r="W149" s="12">
        <f>IF($V$2='Utánpótlás I'!$P149,'Utánpótlás I'!$Q149,0)</f>
        <v>0</v>
      </c>
      <c r="X149" s="62">
        <f t="shared" si="45"/>
        <v>0</v>
      </c>
      <c r="Y149" s="12">
        <f t="shared" si="46"/>
        <v>0</v>
      </c>
      <c r="AB149" s="12">
        <f>IF($AA$2='Utánpótlás I'!$P149,'Utánpótlás I'!$Q149,0)</f>
        <v>0</v>
      </c>
      <c r="AC149" s="62">
        <f t="shared" si="47"/>
        <v>0</v>
      </c>
      <c r="AD149" s="12">
        <f t="shared" si="48"/>
        <v>0</v>
      </c>
      <c r="AG149" s="12">
        <f>IF($AF$2='Utánpótlás I'!$P149,'Utánpótlás I'!$Q149,0)</f>
        <v>0</v>
      </c>
      <c r="AH149" s="62">
        <f t="shared" si="49"/>
        <v>0</v>
      </c>
      <c r="AI149" s="12">
        <f t="shared" si="50"/>
        <v>0</v>
      </c>
      <c r="AL149" s="12">
        <f>IF($AK$2='Utánpótlás I'!$P149,'Utánpótlás I'!$Q149,0)</f>
        <v>0</v>
      </c>
      <c r="AM149" s="62">
        <f t="shared" si="51"/>
        <v>0</v>
      </c>
      <c r="AN149" s="12">
        <f t="shared" si="52"/>
        <v>0</v>
      </c>
    </row>
    <row r="150" spans="2:40">
      <c r="B150" s="12">
        <f>IF($A$2='Utánpótlás I'!$P150,'Utánpótlás I'!$Q150,0)</f>
        <v>0</v>
      </c>
      <c r="C150" s="62">
        <f t="shared" si="53"/>
        <v>0</v>
      </c>
      <c r="D150" s="12">
        <f t="shared" si="36"/>
        <v>0</v>
      </c>
      <c r="F150" s="12">
        <f>IF($E$2='Utánpótlás I'!$P150,'Utánpótlás I'!$Q150,0)</f>
        <v>0</v>
      </c>
      <c r="G150" s="62">
        <f t="shared" si="37"/>
        <v>0</v>
      </c>
      <c r="H150" s="12">
        <f t="shared" si="38"/>
        <v>0</v>
      </c>
      <c r="J150" s="12">
        <f>IF($I$2='Utánpótlás I'!$P150,'Utánpótlás I'!$Q150,0)</f>
        <v>0</v>
      </c>
      <c r="K150" s="62">
        <f t="shared" si="39"/>
        <v>0</v>
      </c>
      <c r="L150" s="12">
        <f t="shared" si="40"/>
        <v>0</v>
      </c>
      <c r="N150" s="12">
        <f>IF($M$2='Utánpótlás I'!$P150,'Utánpótlás I'!$Q150,0)</f>
        <v>0</v>
      </c>
      <c r="O150" s="62">
        <f t="shared" si="41"/>
        <v>0</v>
      </c>
      <c r="P150" s="12">
        <f t="shared" si="42"/>
        <v>0</v>
      </c>
      <c r="R150" s="12">
        <f>IF($Q$2='Utánpótlás I'!$P150,'Utánpótlás I'!$Q150,0)</f>
        <v>0</v>
      </c>
      <c r="S150" s="62">
        <f t="shared" si="43"/>
        <v>0</v>
      </c>
      <c r="T150" s="12">
        <f t="shared" si="44"/>
        <v>0</v>
      </c>
      <c r="W150" s="12">
        <f>IF($V$2='Utánpótlás I'!$P150,'Utánpótlás I'!$Q150,0)</f>
        <v>0</v>
      </c>
      <c r="X150" s="62">
        <f t="shared" si="45"/>
        <v>0</v>
      </c>
      <c r="Y150" s="12">
        <f t="shared" si="46"/>
        <v>0</v>
      </c>
      <c r="AB150" s="12">
        <f>IF($AA$2='Utánpótlás I'!$P150,'Utánpótlás I'!$Q150,0)</f>
        <v>0</v>
      </c>
      <c r="AC150" s="62">
        <f t="shared" si="47"/>
        <v>0</v>
      </c>
      <c r="AD150" s="12">
        <f t="shared" si="48"/>
        <v>0</v>
      </c>
      <c r="AG150" s="12">
        <f>IF($AF$2='Utánpótlás I'!$P150,'Utánpótlás I'!$Q150,0)</f>
        <v>0</v>
      </c>
      <c r="AH150" s="62">
        <f t="shared" si="49"/>
        <v>0</v>
      </c>
      <c r="AI150" s="12">
        <f t="shared" si="50"/>
        <v>0</v>
      </c>
      <c r="AL150" s="12">
        <f>IF($AK$2='Utánpótlás I'!$P150,'Utánpótlás I'!$Q150,0)</f>
        <v>0</v>
      </c>
      <c r="AM150" s="62">
        <f t="shared" si="51"/>
        <v>0</v>
      </c>
      <c r="AN150" s="12">
        <f t="shared" si="52"/>
        <v>0</v>
      </c>
    </row>
    <row r="151" spans="2:40">
      <c r="B151" s="12">
        <f>IF($A$2='Utánpótlás I'!$P151,'Utánpótlás I'!$Q151,0)</f>
        <v>0</v>
      </c>
      <c r="C151" s="62">
        <f t="shared" si="53"/>
        <v>0</v>
      </c>
      <c r="D151" s="12">
        <f t="shared" si="36"/>
        <v>0</v>
      </c>
      <c r="F151" s="12">
        <f>IF($E$2='Utánpótlás I'!$P151,'Utánpótlás I'!$Q151,0)</f>
        <v>0</v>
      </c>
      <c r="G151" s="62">
        <f t="shared" si="37"/>
        <v>0</v>
      </c>
      <c r="H151" s="12">
        <f t="shared" si="38"/>
        <v>0</v>
      </c>
      <c r="J151" s="12">
        <f>IF($I$2='Utánpótlás I'!$P151,'Utánpótlás I'!$Q151,0)</f>
        <v>0</v>
      </c>
      <c r="K151" s="62">
        <f t="shared" si="39"/>
        <v>0</v>
      </c>
      <c r="L151" s="12">
        <f t="shared" si="40"/>
        <v>0</v>
      </c>
      <c r="N151" s="12">
        <f>IF($M$2='Utánpótlás I'!$P151,'Utánpótlás I'!$Q151,0)</f>
        <v>0</v>
      </c>
      <c r="O151" s="62">
        <f t="shared" si="41"/>
        <v>0</v>
      </c>
      <c r="P151" s="12">
        <f t="shared" si="42"/>
        <v>0</v>
      </c>
      <c r="R151" s="12">
        <f>IF($Q$2='Utánpótlás I'!$P151,'Utánpótlás I'!$Q151,0)</f>
        <v>0</v>
      </c>
      <c r="S151" s="62">
        <f t="shared" si="43"/>
        <v>0</v>
      </c>
      <c r="T151" s="12">
        <f t="shared" si="44"/>
        <v>0</v>
      </c>
      <c r="W151" s="12">
        <f>IF($V$2='Utánpótlás I'!$P151,'Utánpótlás I'!$Q151,0)</f>
        <v>0</v>
      </c>
      <c r="X151" s="62">
        <f t="shared" si="45"/>
        <v>0</v>
      </c>
      <c r="Y151" s="12">
        <f t="shared" si="46"/>
        <v>0</v>
      </c>
      <c r="AB151" s="12">
        <f>IF($AA$2='Utánpótlás I'!$P151,'Utánpótlás I'!$Q151,0)</f>
        <v>0</v>
      </c>
      <c r="AC151" s="62">
        <f t="shared" si="47"/>
        <v>0</v>
      </c>
      <c r="AD151" s="12">
        <f t="shared" si="48"/>
        <v>0</v>
      </c>
      <c r="AG151" s="12">
        <f>IF($AF$2='Utánpótlás I'!$P151,'Utánpótlás I'!$Q151,0)</f>
        <v>0</v>
      </c>
      <c r="AH151" s="62">
        <f t="shared" si="49"/>
        <v>0</v>
      </c>
      <c r="AI151" s="12">
        <f t="shared" si="50"/>
        <v>0</v>
      </c>
      <c r="AL151" s="12">
        <f>IF($AK$2='Utánpótlás I'!$P151,'Utánpótlás I'!$Q151,0)</f>
        <v>0</v>
      </c>
      <c r="AM151" s="62">
        <f t="shared" si="51"/>
        <v>0</v>
      </c>
      <c r="AN151" s="12">
        <f t="shared" si="52"/>
        <v>0</v>
      </c>
    </row>
    <row r="152" spans="2:40">
      <c r="B152" s="12">
        <f>IF($A$2='Utánpótlás I'!$P152,'Utánpótlás I'!$Q152,0)</f>
        <v>0</v>
      </c>
      <c r="C152" s="62">
        <f t="shared" si="53"/>
        <v>0</v>
      </c>
      <c r="D152" s="12">
        <f t="shared" si="36"/>
        <v>0</v>
      </c>
      <c r="F152" s="12">
        <f>IF($E$2='Utánpótlás I'!$P152,'Utánpótlás I'!$Q152,0)</f>
        <v>0</v>
      </c>
      <c r="G152" s="62">
        <f t="shared" si="37"/>
        <v>0</v>
      </c>
      <c r="H152" s="12">
        <f t="shared" si="38"/>
        <v>0</v>
      </c>
      <c r="J152" s="12">
        <f>IF($I$2='Utánpótlás I'!$P152,'Utánpótlás I'!$Q152,0)</f>
        <v>0</v>
      </c>
      <c r="K152" s="62">
        <f t="shared" si="39"/>
        <v>0</v>
      </c>
      <c r="L152" s="12">
        <f t="shared" si="40"/>
        <v>0</v>
      </c>
      <c r="N152" s="12">
        <f>IF($M$2='Utánpótlás I'!$P152,'Utánpótlás I'!$Q152,0)</f>
        <v>0</v>
      </c>
      <c r="O152" s="62">
        <f t="shared" si="41"/>
        <v>0</v>
      </c>
      <c r="P152" s="12">
        <f t="shared" si="42"/>
        <v>0</v>
      </c>
      <c r="R152" s="12">
        <f>IF($Q$2='Utánpótlás I'!$P152,'Utánpótlás I'!$Q152,0)</f>
        <v>0</v>
      </c>
      <c r="S152" s="62">
        <f t="shared" si="43"/>
        <v>0</v>
      </c>
      <c r="T152" s="12">
        <f t="shared" si="44"/>
        <v>0</v>
      </c>
      <c r="W152" s="12">
        <f>IF($V$2='Utánpótlás I'!$P152,'Utánpótlás I'!$Q152,0)</f>
        <v>0</v>
      </c>
      <c r="X152" s="62">
        <f t="shared" si="45"/>
        <v>0</v>
      </c>
      <c r="Y152" s="12">
        <f t="shared" si="46"/>
        <v>0</v>
      </c>
      <c r="AB152" s="12">
        <f>IF($AA$2='Utánpótlás I'!$P152,'Utánpótlás I'!$Q152,0)</f>
        <v>0</v>
      </c>
      <c r="AC152" s="62">
        <f t="shared" si="47"/>
        <v>0</v>
      </c>
      <c r="AD152" s="12">
        <f t="shared" si="48"/>
        <v>0</v>
      </c>
      <c r="AG152" s="12">
        <f>IF($AF$2='Utánpótlás I'!$P152,'Utánpótlás I'!$Q152,0)</f>
        <v>0</v>
      </c>
      <c r="AH152" s="62">
        <f t="shared" si="49"/>
        <v>0</v>
      </c>
      <c r="AI152" s="12">
        <f t="shared" si="50"/>
        <v>0</v>
      </c>
      <c r="AL152" s="12">
        <f>IF($AK$2='Utánpótlás I'!$P152,'Utánpótlás I'!$Q152,0)</f>
        <v>0</v>
      </c>
      <c r="AM152" s="62">
        <f t="shared" si="51"/>
        <v>0</v>
      </c>
      <c r="AN152" s="12">
        <f t="shared" si="52"/>
        <v>0</v>
      </c>
    </row>
    <row r="153" spans="2:40">
      <c r="B153" s="12">
        <f>IF($A$2='Utánpótlás I'!$P153,'Utánpótlás I'!$Q153,0)</f>
        <v>0</v>
      </c>
      <c r="C153" s="62">
        <f t="shared" si="53"/>
        <v>0</v>
      </c>
      <c r="D153" s="12">
        <f t="shared" si="36"/>
        <v>0</v>
      </c>
      <c r="F153" s="12">
        <f>IF($E$2='Utánpótlás I'!$P153,'Utánpótlás I'!$Q153,0)</f>
        <v>0</v>
      </c>
      <c r="G153" s="62">
        <f t="shared" si="37"/>
        <v>0</v>
      </c>
      <c r="H153" s="12">
        <f t="shared" si="38"/>
        <v>0</v>
      </c>
      <c r="J153" s="12">
        <f>IF($I$2='Utánpótlás I'!$P153,'Utánpótlás I'!$Q153,0)</f>
        <v>0</v>
      </c>
      <c r="K153" s="62">
        <f t="shared" si="39"/>
        <v>0</v>
      </c>
      <c r="L153" s="12">
        <f t="shared" si="40"/>
        <v>0</v>
      </c>
      <c r="N153" s="12">
        <f>IF($M$2='Utánpótlás I'!$P153,'Utánpótlás I'!$Q153,0)</f>
        <v>0</v>
      </c>
      <c r="O153" s="62">
        <f t="shared" si="41"/>
        <v>0</v>
      </c>
      <c r="P153" s="12">
        <f t="shared" si="42"/>
        <v>0</v>
      </c>
      <c r="R153" s="12">
        <f>IF($Q$2='Utánpótlás I'!$P153,'Utánpótlás I'!$Q153,0)</f>
        <v>0</v>
      </c>
      <c r="S153" s="62">
        <f t="shared" si="43"/>
        <v>0</v>
      </c>
      <c r="T153" s="12">
        <f t="shared" si="44"/>
        <v>0</v>
      </c>
      <c r="W153" s="12">
        <f>IF($V$2='Utánpótlás I'!$P153,'Utánpótlás I'!$Q153,0)</f>
        <v>0</v>
      </c>
      <c r="X153" s="62">
        <f t="shared" si="45"/>
        <v>0</v>
      </c>
      <c r="Y153" s="12">
        <f t="shared" si="46"/>
        <v>0</v>
      </c>
      <c r="AB153" s="12">
        <f>IF($AA$2='Utánpótlás I'!$P153,'Utánpótlás I'!$Q153,0)</f>
        <v>0</v>
      </c>
      <c r="AC153" s="62">
        <f t="shared" si="47"/>
        <v>0</v>
      </c>
      <c r="AD153" s="12">
        <f t="shared" si="48"/>
        <v>0</v>
      </c>
      <c r="AG153" s="12">
        <f>IF($AF$2='Utánpótlás I'!$P153,'Utánpótlás I'!$Q153,0)</f>
        <v>0</v>
      </c>
      <c r="AH153" s="62">
        <f t="shared" si="49"/>
        <v>0</v>
      </c>
      <c r="AI153" s="12">
        <f t="shared" si="50"/>
        <v>0</v>
      </c>
      <c r="AL153" s="12">
        <f>IF($AK$2='Utánpótlás I'!$P153,'Utánpótlás I'!$Q153,0)</f>
        <v>0</v>
      </c>
      <c r="AM153" s="62">
        <f t="shared" si="51"/>
        <v>0</v>
      </c>
      <c r="AN153" s="12">
        <f t="shared" si="52"/>
        <v>0</v>
      </c>
    </row>
    <row r="154" spans="2:40">
      <c r="B154" s="12">
        <f>IF($A$2='Utánpótlás I'!$P154,'Utánpótlás I'!$Q154,0)</f>
        <v>0</v>
      </c>
      <c r="C154" s="62">
        <f t="shared" si="53"/>
        <v>0</v>
      </c>
      <c r="D154" s="12">
        <f t="shared" si="36"/>
        <v>0</v>
      </c>
      <c r="F154" s="12">
        <f>IF($E$2='Utánpótlás I'!$P154,'Utánpótlás I'!$Q154,0)</f>
        <v>0</v>
      </c>
      <c r="G154" s="62">
        <f t="shared" si="37"/>
        <v>0</v>
      </c>
      <c r="H154" s="12">
        <f t="shared" si="38"/>
        <v>0</v>
      </c>
      <c r="J154" s="12">
        <f>IF($I$2='Utánpótlás I'!$P154,'Utánpótlás I'!$Q154,0)</f>
        <v>0</v>
      </c>
      <c r="K154" s="62">
        <f t="shared" si="39"/>
        <v>0</v>
      </c>
      <c r="L154" s="12">
        <f t="shared" si="40"/>
        <v>0</v>
      </c>
      <c r="N154" s="12">
        <f>IF($M$2='Utánpótlás I'!$P154,'Utánpótlás I'!$Q154,0)</f>
        <v>0</v>
      </c>
      <c r="O154" s="62">
        <f t="shared" si="41"/>
        <v>0</v>
      </c>
      <c r="P154" s="12">
        <f t="shared" si="42"/>
        <v>0</v>
      </c>
      <c r="R154" s="12">
        <f>IF($Q$2='Utánpótlás I'!$P154,'Utánpótlás I'!$Q154,0)</f>
        <v>0</v>
      </c>
      <c r="S154" s="62">
        <f t="shared" si="43"/>
        <v>0</v>
      </c>
      <c r="T154" s="12">
        <f t="shared" si="44"/>
        <v>0</v>
      </c>
      <c r="W154" s="12">
        <f>IF($V$2='Utánpótlás I'!$P154,'Utánpótlás I'!$Q154,0)</f>
        <v>0</v>
      </c>
      <c r="X154" s="62">
        <f t="shared" si="45"/>
        <v>0</v>
      </c>
      <c r="Y154" s="12">
        <f t="shared" si="46"/>
        <v>0</v>
      </c>
      <c r="AB154" s="12">
        <f>IF($AA$2='Utánpótlás I'!$P154,'Utánpótlás I'!$Q154,0)</f>
        <v>0</v>
      </c>
      <c r="AC154" s="62">
        <f t="shared" si="47"/>
        <v>0</v>
      </c>
      <c r="AD154" s="12">
        <f t="shared" si="48"/>
        <v>0</v>
      </c>
      <c r="AG154" s="12">
        <f>IF($AF$2='Utánpótlás I'!$P154,'Utánpótlás I'!$Q154,0)</f>
        <v>0</v>
      </c>
      <c r="AH154" s="62">
        <f t="shared" si="49"/>
        <v>0</v>
      </c>
      <c r="AI154" s="12">
        <f t="shared" si="50"/>
        <v>0</v>
      </c>
      <c r="AL154" s="12">
        <f>IF($AK$2='Utánpótlás I'!$P154,'Utánpótlás I'!$Q154,0)</f>
        <v>0</v>
      </c>
      <c r="AM154" s="62">
        <f t="shared" si="51"/>
        <v>0</v>
      </c>
      <c r="AN154" s="12">
        <f t="shared" si="52"/>
        <v>0</v>
      </c>
    </row>
    <row r="155" spans="2:40">
      <c r="B155" s="12">
        <f>IF($A$2='Utánpótlás I'!$P155,'Utánpótlás I'!$Q155,0)</f>
        <v>0</v>
      </c>
      <c r="C155" s="62">
        <f t="shared" si="53"/>
        <v>0</v>
      </c>
      <c r="D155" s="12">
        <f t="shared" si="36"/>
        <v>0</v>
      </c>
      <c r="F155" s="12">
        <f>IF($E$2='Utánpótlás I'!$P155,'Utánpótlás I'!$Q155,0)</f>
        <v>0</v>
      </c>
      <c r="G155" s="62">
        <f t="shared" si="37"/>
        <v>0</v>
      </c>
      <c r="H155" s="12">
        <f t="shared" si="38"/>
        <v>0</v>
      </c>
      <c r="J155" s="12">
        <f>IF($I$2='Utánpótlás I'!$P155,'Utánpótlás I'!$Q155,0)</f>
        <v>0</v>
      </c>
      <c r="K155" s="62">
        <f t="shared" si="39"/>
        <v>0</v>
      </c>
      <c r="L155" s="12">
        <f t="shared" si="40"/>
        <v>0</v>
      </c>
      <c r="N155" s="12">
        <f>IF($M$2='Utánpótlás I'!$P155,'Utánpótlás I'!$Q155,0)</f>
        <v>0</v>
      </c>
      <c r="O155" s="62">
        <f t="shared" si="41"/>
        <v>0</v>
      </c>
      <c r="P155" s="12">
        <f t="shared" si="42"/>
        <v>0</v>
      </c>
      <c r="R155" s="12">
        <f>IF($Q$2='Utánpótlás I'!$P155,'Utánpótlás I'!$Q155,0)</f>
        <v>0</v>
      </c>
      <c r="S155" s="62">
        <f t="shared" si="43"/>
        <v>0</v>
      </c>
      <c r="T155" s="12">
        <f t="shared" si="44"/>
        <v>0</v>
      </c>
      <c r="W155" s="12">
        <f>IF($V$2='Utánpótlás I'!$P155,'Utánpótlás I'!$Q155,0)</f>
        <v>0</v>
      </c>
      <c r="X155" s="62">
        <f t="shared" si="45"/>
        <v>0</v>
      </c>
      <c r="Y155" s="12">
        <f t="shared" si="46"/>
        <v>0</v>
      </c>
      <c r="AB155" s="12">
        <f>IF($AA$2='Utánpótlás I'!$P155,'Utánpótlás I'!$Q155,0)</f>
        <v>0</v>
      </c>
      <c r="AC155" s="62">
        <f t="shared" si="47"/>
        <v>0</v>
      </c>
      <c r="AD155" s="12">
        <f t="shared" si="48"/>
        <v>0</v>
      </c>
      <c r="AG155" s="12">
        <f>IF($AF$2='Utánpótlás I'!$P155,'Utánpótlás I'!$Q155,0)</f>
        <v>0</v>
      </c>
      <c r="AH155" s="62">
        <f t="shared" si="49"/>
        <v>0</v>
      </c>
      <c r="AI155" s="12">
        <f t="shared" si="50"/>
        <v>0</v>
      </c>
      <c r="AL155" s="12">
        <f>IF($AK$2='Utánpótlás I'!$P155,'Utánpótlás I'!$Q155,0)</f>
        <v>0</v>
      </c>
      <c r="AM155" s="62">
        <f t="shared" si="51"/>
        <v>0</v>
      </c>
      <c r="AN155" s="12">
        <f t="shared" si="52"/>
        <v>0</v>
      </c>
    </row>
    <row r="156" spans="2:40">
      <c r="B156" s="12">
        <f>IF($A$2='Utánpótlás I'!$P156,'Utánpótlás I'!$Q156,0)</f>
        <v>0</v>
      </c>
      <c r="C156" s="62">
        <f t="shared" si="53"/>
        <v>0</v>
      </c>
      <c r="D156" s="12">
        <f t="shared" si="36"/>
        <v>0</v>
      </c>
      <c r="F156" s="12">
        <f>IF($E$2='Utánpótlás I'!$P156,'Utánpótlás I'!$Q156,0)</f>
        <v>0</v>
      </c>
      <c r="G156" s="62">
        <f t="shared" si="37"/>
        <v>0</v>
      </c>
      <c r="H156" s="12">
        <f t="shared" si="38"/>
        <v>0</v>
      </c>
      <c r="J156" s="12">
        <f>IF($I$2='Utánpótlás I'!$P156,'Utánpótlás I'!$Q156,0)</f>
        <v>0</v>
      </c>
      <c r="K156" s="62">
        <f t="shared" si="39"/>
        <v>0</v>
      </c>
      <c r="L156" s="12">
        <f t="shared" si="40"/>
        <v>0</v>
      </c>
      <c r="N156" s="12">
        <f>IF($M$2='Utánpótlás I'!$P156,'Utánpótlás I'!$Q156,0)</f>
        <v>0</v>
      </c>
      <c r="O156" s="62">
        <f t="shared" si="41"/>
        <v>0</v>
      </c>
      <c r="P156" s="12">
        <f t="shared" si="42"/>
        <v>0</v>
      </c>
      <c r="R156" s="12">
        <f>IF($Q$2='Utánpótlás I'!$P156,'Utánpótlás I'!$Q156,0)</f>
        <v>0</v>
      </c>
      <c r="S156" s="62">
        <f t="shared" si="43"/>
        <v>0</v>
      </c>
      <c r="T156" s="12">
        <f t="shared" si="44"/>
        <v>0</v>
      </c>
      <c r="W156" s="12">
        <f>IF($V$2='Utánpótlás I'!$P156,'Utánpótlás I'!$Q156,0)</f>
        <v>0</v>
      </c>
      <c r="X156" s="62">
        <f t="shared" si="45"/>
        <v>0</v>
      </c>
      <c r="Y156" s="12">
        <f t="shared" si="46"/>
        <v>0</v>
      </c>
      <c r="AB156" s="12">
        <f>IF($AA$2='Utánpótlás I'!$P156,'Utánpótlás I'!$Q156,0)</f>
        <v>0</v>
      </c>
      <c r="AC156" s="62">
        <f t="shared" si="47"/>
        <v>0</v>
      </c>
      <c r="AD156" s="12">
        <f t="shared" si="48"/>
        <v>0</v>
      </c>
      <c r="AG156" s="12">
        <f>IF($AF$2='Utánpótlás I'!$P156,'Utánpótlás I'!$Q156,0)</f>
        <v>0</v>
      </c>
      <c r="AH156" s="62">
        <f t="shared" si="49"/>
        <v>0</v>
      </c>
      <c r="AI156" s="12">
        <f t="shared" si="50"/>
        <v>0</v>
      </c>
      <c r="AL156" s="12">
        <f>IF($AK$2='Utánpótlás I'!$P156,'Utánpótlás I'!$Q156,0)</f>
        <v>0</v>
      </c>
      <c r="AM156" s="62">
        <f t="shared" si="51"/>
        <v>0</v>
      </c>
      <c r="AN156" s="12">
        <f t="shared" si="52"/>
        <v>0</v>
      </c>
    </row>
    <row r="157" spans="2:40">
      <c r="B157" s="12">
        <f>IF($A$2='Utánpótlás I'!$P157,'Utánpótlás I'!$Q157,0)</f>
        <v>0</v>
      </c>
      <c r="C157" s="62">
        <f t="shared" si="53"/>
        <v>0</v>
      </c>
      <c r="D157" s="12">
        <f t="shared" si="36"/>
        <v>0</v>
      </c>
      <c r="F157" s="12">
        <f>IF($E$2='Utánpótlás I'!$P157,'Utánpótlás I'!$Q157,0)</f>
        <v>0</v>
      </c>
      <c r="G157" s="62">
        <f t="shared" si="37"/>
        <v>0</v>
      </c>
      <c r="H157" s="12">
        <f t="shared" si="38"/>
        <v>0</v>
      </c>
      <c r="J157" s="12">
        <f>IF($I$2='Utánpótlás I'!$P157,'Utánpótlás I'!$Q157,0)</f>
        <v>0</v>
      </c>
      <c r="K157" s="62">
        <f t="shared" si="39"/>
        <v>0</v>
      </c>
      <c r="L157" s="12">
        <f t="shared" si="40"/>
        <v>0</v>
      </c>
      <c r="N157" s="12">
        <f>IF($M$2='Utánpótlás I'!$P157,'Utánpótlás I'!$Q157,0)</f>
        <v>0</v>
      </c>
      <c r="O157" s="62">
        <f t="shared" si="41"/>
        <v>0</v>
      </c>
      <c r="P157" s="12">
        <f t="shared" si="42"/>
        <v>0</v>
      </c>
      <c r="R157" s="12">
        <f>IF($Q$2='Utánpótlás I'!$P157,'Utánpótlás I'!$Q157,0)</f>
        <v>0</v>
      </c>
      <c r="S157" s="62">
        <f t="shared" si="43"/>
        <v>0</v>
      </c>
      <c r="T157" s="12">
        <f t="shared" si="44"/>
        <v>0</v>
      </c>
      <c r="W157" s="12">
        <f>IF($V$2='Utánpótlás I'!$P157,'Utánpótlás I'!$Q157,0)</f>
        <v>0</v>
      </c>
      <c r="X157" s="62">
        <f t="shared" si="45"/>
        <v>0</v>
      </c>
      <c r="Y157" s="12">
        <f t="shared" si="46"/>
        <v>0</v>
      </c>
      <c r="AB157" s="12">
        <f>IF($AA$2='Utánpótlás I'!$P157,'Utánpótlás I'!$Q157,0)</f>
        <v>0</v>
      </c>
      <c r="AC157" s="62">
        <f t="shared" si="47"/>
        <v>0</v>
      </c>
      <c r="AD157" s="12">
        <f t="shared" si="48"/>
        <v>0</v>
      </c>
      <c r="AG157" s="12">
        <f>IF($AF$2='Utánpótlás I'!$P157,'Utánpótlás I'!$Q157,0)</f>
        <v>0</v>
      </c>
      <c r="AH157" s="62">
        <f t="shared" si="49"/>
        <v>0</v>
      </c>
      <c r="AI157" s="12">
        <f t="shared" si="50"/>
        <v>0</v>
      </c>
      <c r="AL157" s="12">
        <f>IF($AK$2='Utánpótlás I'!$P157,'Utánpótlás I'!$Q157,0)</f>
        <v>0</v>
      </c>
      <c r="AM157" s="62">
        <f t="shared" si="51"/>
        <v>0</v>
      </c>
      <c r="AN157" s="12">
        <f t="shared" si="52"/>
        <v>0</v>
      </c>
    </row>
    <row r="158" spans="2:40">
      <c r="B158" s="12">
        <f>IF($A$2='Utánpótlás I'!$P158,'Utánpótlás I'!$Q158,0)</f>
        <v>0</v>
      </c>
      <c r="C158" s="62">
        <f t="shared" si="53"/>
        <v>0</v>
      </c>
      <c r="D158" s="12">
        <f t="shared" si="36"/>
        <v>0</v>
      </c>
      <c r="F158" s="12">
        <f>IF($E$2='Utánpótlás I'!$P158,'Utánpótlás I'!$Q158,0)</f>
        <v>0</v>
      </c>
      <c r="G158" s="62">
        <f t="shared" si="37"/>
        <v>0</v>
      </c>
      <c r="H158" s="12">
        <f t="shared" si="38"/>
        <v>0</v>
      </c>
      <c r="J158" s="12">
        <f>IF($I$2='Utánpótlás I'!$P158,'Utánpótlás I'!$Q158,0)</f>
        <v>0</v>
      </c>
      <c r="K158" s="62">
        <f t="shared" si="39"/>
        <v>0</v>
      </c>
      <c r="L158" s="12">
        <f t="shared" si="40"/>
        <v>0</v>
      </c>
      <c r="N158" s="12">
        <f>IF($M$2='Utánpótlás I'!$P158,'Utánpótlás I'!$Q158,0)</f>
        <v>0</v>
      </c>
      <c r="O158" s="62">
        <f t="shared" si="41"/>
        <v>0</v>
      </c>
      <c r="P158" s="12">
        <f t="shared" si="42"/>
        <v>0</v>
      </c>
      <c r="R158" s="12">
        <f>IF($Q$2='Utánpótlás I'!$P158,'Utánpótlás I'!$Q158,0)</f>
        <v>0</v>
      </c>
      <c r="S158" s="62">
        <f t="shared" si="43"/>
        <v>0</v>
      </c>
      <c r="T158" s="12">
        <f t="shared" si="44"/>
        <v>0</v>
      </c>
      <c r="W158" s="12">
        <f>IF($V$2='Utánpótlás I'!$P158,'Utánpótlás I'!$Q158,0)</f>
        <v>0</v>
      </c>
      <c r="X158" s="62">
        <f t="shared" si="45"/>
        <v>0</v>
      </c>
      <c r="Y158" s="12">
        <f t="shared" si="46"/>
        <v>0</v>
      </c>
      <c r="AB158" s="12">
        <f>IF($AA$2='Utánpótlás I'!$P158,'Utánpótlás I'!$Q158,0)</f>
        <v>0</v>
      </c>
      <c r="AC158" s="62">
        <f t="shared" si="47"/>
        <v>0</v>
      </c>
      <c r="AD158" s="12">
        <f t="shared" si="48"/>
        <v>0</v>
      </c>
      <c r="AG158" s="12">
        <f>IF($AF$2='Utánpótlás I'!$P158,'Utánpótlás I'!$Q158,0)</f>
        <v>0</v>
      </c>
      <c r="AH158" s="62">
        <f t="shared" si="49"/>
        <v>0</v>
      </c>
      <c r="AI158" s="12">
        <f t="shared" si="50"/>
        <v>0</v>
      </c>
      <c r="AL158" s="12">
        <f>IF($AK$2='Utánpótlás I'!$P158,'Utánpótlás I'!$Q158,0)</f>
        <v>0</v>
      </c>
      <c r="AM158" s="62">
        <f t="shared" si="51"/>
        <v>0</v>
      </c>
      <c r="AN158" s="12">
        <f t="shared" si="52"/>
        <v>0</v>
      </c>
    </row>
    <row r="159" spans="2:40">
      <c r="B159" s="12">
        <f>IF($A$2='Utánpótlás I'!$P159,'Utánpótlás I'!$Q159,0)</f>
        <v>0</v>
      </c>
      <c r="C159" s="62">
        <f t="shared" si="53"/>
        <v>0</v>
      </c>
      <c r="D159" s="12">
        <f t="shared" si="36"/>
        <v>0</v>
      </c>
      <c r="F159" s="12">
        <f>IF($E$2='Utánpótlás I'!$P159,'Utánpótlás I'!$Q159,0)</f>
        <v>0</v>
      </c>
      <c r="G159" s="62">
        <f t="shared" si="37"/>
        <v>0</v>
      </c>
      <c r="H159" s="12">
        <f t="shared" si="38"/>
        <v>0</v>
      </c>
      <c r="J159" s="12">
        <f>IF($I$2='Utánpótlás I'!$P159,'Utánpótlás I'!$Q159,0)</f>
        <v>0</v>
      </c>
      <c r="K159" s="62">
        <f t="shared" si="39"/>
        <v>0</v>
      </c>
      <c r="L159" s="12">
        <f t="shared" si="40"/>
        <v>0</v>
      </c>
      <c r="N159" s="12">
        <f>IF($M$2='Utánpótlás I'!$P159,'Utánpótlás I'!$Q159,0)</f>
        <v>0</v>
      </c>
      <c r="O159" s="62">
        <f t="shared" si="41"/>
        <v>0</v>
      </c>
      <c r="P159" s="12">
        <f t="shared" si="42"/>
        <v>0</v>
      </c>
      <c r="R159" s="12">
        <f>IF($Q$2='Utánpótlás I'!$P159,'Utánpótlás I'!$Q159,0)</f>
        <v>0</v>
      </c>
      <c r="S159" s="62">
        <f t="shared" si="43"/>
        <v>0</v>
      </c>
      <c r="T159" s="12">
        <f t="shared" si="44"/>
        <v>0</v>
      </c>
      <c r="W159" s="12">
        <f>IF($V$2='Utánpótlás I'!$P159,'Utánpótlás I'!$Q159,0)</f>
        <v>0</v>
      </c>
      <c r="X159" s="62">
        <f t="shared" si="45"/>
        <v>0</v>
      </c>
      <c r="Y159" s="12">
        <f t="shared" si="46"/>
        <v>0</v>
      </c>
      <c r="AB159" s="12">
        <f>IF($AA$2='Utánpótlás I'!$P159,'Utánpótlás I'!$Q159,0)</f>
        <v>0</v>
      </c>
      <c r="AC159" s="62">
        <f t="shared" si="47"/>
        <v>0</v>
      </c>
      <c r="AD159" s="12">
        <f t="shared" si="48"/>
        <v>0</v>
      </c>
      <c r="AG159" s="12">
        <f>IF($AF$2='Utánpótlás I'!$P159,'Utánpótlás I'!$Q159,0)</f>
        <v>0</v>
      </c>
      <c r="AH159" s="62">
        <f t="shared" si="49"/>
        <v>0</v>
      </c>
      <c r="AI159" s="12">
        <f t="shared" si="50"/>
        <v>0</v>
      </c>
      <c r="AL159" s="12">
        <f>IF($AK$2='Utánpótlás I'!$P159,'Utánpótlás I'!$Q159,0)</f>
        <v>0</v>
      </c>
      <c r="AM159" s="62">
        <f t="shared" si="51"/>
        <v>0</v>
      </c>
      <c r="AN159" s="12">
        <f t="shared" si="52"/>
        <v>0</v>
      </c>
    </row>
    <row r="160" spans="2:40">
      <c r="B160" s="12">
        <f>IF($A$2='Utánpótlás I'!$P160,'Utánpótlás I'!$Q160,0)</f>
        <v>0</v>
      </c>
      <c r="C160" s="62">
        <f t="shared" si="53"/>
        <v>0</v>
      </c>
      <c r="D160" s="12">
        <f t="shared" si="36"/>
        <v>0</v>
      </c>
      <c r="F160" s="12">
        <f>IF($E$2='Utánpótlás I'!$P160,'Utánpótlás I'!$Q160,0)</f>
        <v>0</v>
      </c>
      <c r="G160" s="62">
        <f t="shared" si="37"/>
        <v>0</v>
      </c>
      <c r="H160" s="12">
        <f t="shared" si="38"/>
        <v>0</v>
      </c>
      <c r="J160" s="12">
        <f>IF($I$2='Utánpótlás I'!$P160,'Utánpótlás I'!$Q160,0)</f>
        <v>0</v>
      </c>
      <c r="K160" s="62">
        <f t="shared" si="39"/>
        <v>0</v>
      </c>
      <c r="L160" s="12">
        <f t="shared" si="40"/>
        <v>0</v>
      </c>
      <c r="N160" s="12">
        <f>IF($M$2='Utánpótlás I'!$P160,'Utánpótlás I'!$Q160,0)</f>
        <v>0</v>
      </c>
      <c r="O160" s="62">
        <f t="shared" si="41"/>
        <v>0</v>
      </c>
      <c r="P160" s="12">
        <f t="shared" si="42"/>
        <v>0</v>
      </c>
      <c r="R160" s="12">
        <f>IF($Q$2='Utánpótlás I'!$P160,'Utánpótlás I'!$Q160,0)</f>
        <v>0</v>
      </c>
      <c r="S160" s="62">
        <f t="shared" si="43"/>
        <v>0</v>
      </c>
      <c r="T160" s="12">
        <f t="shared" si="44"/>
        <v>0</v>
      </c>
      <c r="W160" s="12">
        <f>IF($V$2='Utánpótlás I'!$P160,'Utánpótlás I'!$Q160,0)</f>
        <v>0</v>
      </c>
      <c r="X160" s="62">
        <f t="shared" si="45"/>
        <v>0</v>
      </c>
      <c r="Y160" s="12">
        <f t="shared" si="46"/>
        <v>0</v>
      </c>
      <c r="AB160" s="12">
        <f>IF($AA$2='Utánpótlás I'!$P160,'Utánpótlás I'!$Q160,0)</f>
        <v>0</v>
      </c>
      <c r="AC160" s="62">
        <f t="shared" si="47"/>
        <v>0</v>
      </c>
      <c r="AD160" s="12">
        <f t="shared" si="48"/>
        <v>0</v>
      </c>
      <c r="AG160" s="12">
        <f>IF($AF$2='Utánpótlás I'!$P160,'Utánpótlás I'!$Q160,0)</f>
        <v>0</v>
      </c>
      <c r="AH160" s="62">
        <f t="shared" si="49"/>
        <v>0</v>
      </c>
      <c r="AI160" s="12">
        <f t="shared" si="50"/>
        <v>0</v>
      </c>
      <c r="AL160" s="12">
        <f>IF($AK$2='Utánpótlás I'!$P160,'Utánpótlás I'!$Q160,0)</f>
        <v>0</v>
      </c>
      <c r="AM160" s="62">
        <f t="shared" si="51"/>
        <v>0</v>
      </c>
      <c r="AN160" s="12">
        <f t="shared" si="52"/>
        <v>0</v>
      </c>
    </row>
    <row r="161" spans="2:40">
      <c r="B161" s="12">
        <f>IF($A$2='Utánpótlás I'!$P161,'Utánpótlás I'!$Q161,0)</f>
        <v>0</v>
      </c>
      <c r="C161" s="62">
        <f t="shared" si="53"/>
        <v>0</v>
      </c>
      <c r="D161" s="12">
        <f t="shared" si="36"/>
        <v>0</v>
      </c>
      <c r="F161" s="12">
        <f>IF($E$2='Utánpótlás I'!$P161,'Utánpótlás I'!$Q161,0)</f>
        <v>0</v>
      </c>
      <c r="G161" s="62">
        <f t="shared" si="37"/>
        <v>0</v>
      </c>
      <c r="H161" s="12">
        <f t="shared" si="38"/>
        <v>0</v>
      </c>
      <c r="J161" s="12">
        <f>IF($I$2='Utánpótlás I'!$P161,'Utánpótlás I'!$Q161,0)</f>
        <v>0</v>
      </c>
      <c r="K161" s="62">
        <f t="shared" si="39"/>
        <v>0</v>
      </c>
      <c r="L161" s="12">
        <f t="shared" si="40"/>
        <v>0</v>
      </c>
      <c r="N161" s="12">
        <f>IF($M$2='Utánpótlás I'!$P161,'Utánpótlás I'!$Q161,0)</f>
        <v>0</v>
      </c>
      <c r="O161" s="62">
        <f t="shared" si="41"/>
        <v>0</v>
      </c>
      <c r="P161" s="12">
        <f t="shared" si="42"/>
        <v>0</v>
      </c>
      <c r="R161" s="12">
        <f>IF($Q$2='Utánpótlás I'!$P161,'Utánpótlás I'!$Q161,0)</f>
        <v>0</v>
      </c>
      <c r="S161" s="62">
        <f t="shared" si="43"/>
        <v>0</v>
      </c>
      <c r="T161" s="12">
        <f t="shared" si="44"/>
        <v>0</v>
      </c>
      <c r="W161" s="12">
        <f>IF($V$2='Utánpótlás I'!$P161,'Utánpótlás I'!$Q161,0)</f>
        <v>0</v>
      </c>
      <c r="X161" s="62">
        <f t="shared" si="45"/>
        <v>0</v>
      </c>
      <c r="Y161" s="12">
        <f t="shared" si="46"/>
        <v>0</v>
      </c>
      <c r="AB161" s="12">
        <f>IF($AA$2='Utánpótlás I'!$P161,'Utánpótlás I'!$Q161,0)</f>
        <v>0</v>
      </c>
      <c r="AC161" s="62">
        <f t="shared" si="47"/>
        <v>0</v>
      </c>
      <c r="AD161" s="12">
        <f t="shared" si="48"/>
        <v>0</v>
      </c>
      <c r="AG161" s="12">
        <f>IF($AF$2='Utánpótlás I'!$P161,'Utánpótlás I'!$Q161,0)</f>
        <v>0</v>
      </c>
      <c r="AH161" s="62">
        <f t="shared" si="49"/>
        <v>0</v>
      </c>
      <c r="AI161" s="12">
        <f t="shared" si="50"/>
        <v>0</v>
      </c>
      <c r="AL161" s="12">
        <f>IF($AK$2='Utánpótlás I'!$P161,'Utánpótlás I'!$Q161,0)</f>
        <v>0</v>
      </c>
      <c r="AM161" s="62">
        <f t="shared" si="51"/>
        <v>0</v>
      </c>
      <c r="AN161" s="12">
        <f t="shared" si="52"/>
        <v>0</v>
      </c>
    </row>
    <row r="162" spans="2:40">
      <c r="B162" s="12">
        <f>IF($A$2='Utánpótlás I'!$P162,'Utánpótlás I'!$Q162,0)</f>
        <v>0</v>
      </c>
      <c r="C162" s="62">
        <f t="shared" si="53"/>
        <v>0</v>
      </c>
      <c r="D162" s="12">
        <f t="shared" si="36"/>
        <v>0</v>
      </c>
      <c r="F162" s="12">
        <f>IF($E$2='Utánpótlás I'!$P162,'Utánpótlás I'!$Q162,0)</f>
        <v>0</v>
      </c>
      <c r="G162" s="62">
        <f t="shared" si="37"/>
        <v>0</v>
      </c>
      <c r="H162" s="12">
        <f t="shared" si="38"/>
        <v>0</v>
      </c>
      <c r="J162" s="12">
        <f>IF($I$2='Utánpótlás I'!$P162,'Utánpótlás I'!$Q162,0)</f>
        <v>0</v>
      </c>
      <c r="K162" s="62">
        <f t="shared" si="39"/>
        <v>0</v>
      </c>
      <c r="L162" s="12">
        <f t="shared" si="40"/>
        <v>0</v>
      </c>
      <c r="N162" s="12">
        <f>IF($M$2='Utánpótlás I'!$P162,'Utánpótlás I'!$Q162,0)</f>
        <v>0</v>
      </c>
      <c r="O162" s="62">
        <f t="shared" si="41"/>
        <v>0</v>
      </c>
      <c r="P162" s="12">
        <f t="shared" si="42"/>
        <v>0</v>
      </c>
      <c r="R162" s="12">
        <f>IF($Q$2='Utánpótlás I'!$P162,'Utánpótlás I'!$Q162,0)</f>
        <v>0</v>
      </c>
      <c r="S162" s="62">
        <f t="shared" si="43"/>
        <v>0</v>
      </c>
      <c r="T162" s="12">
        <f t="shared" si="44"/>
        <v>0</v>
      </c>
      <c r="W162" s="12">
        <f>IF($V$2='Utánpótlás I'!$P162,'Utánpótlás I'!$Q162,0)</f>
        <v>0</v>
      </c>
      <c r="X162" s="62">
        <f t="shared" si="45"/>
        <v>0</v>
      </c>
      <c r="Y162" s="12">
        <f t="shared" si="46"/>
        <v>0</v>
      </c>
      <c r="AB162" s="12">
        <f>IF($AA$2='Utánpótlás I'!$P162,'Utánpótlás I'!$Q162,0)</f>
        <v>0</v>
      </c>
      <c r="AC162" s="62">
        <f t="shared" si="47"/>
        <v>0</v>
      </c>
      <c r="AD162" s="12">
        <f t="shared" si="48"/>
        <v>0</v>
      </c>
      <c r="AG162" s="12">
        <f>IF($AF$2='Utánpótlás I'!$P162,'Utánpótlás I'!$Q162,0)</f>
        <v>0</v>
      </c>
      <c r="AH162" s="62">
        <f t="shared" si="49"/>
        <v>0</v>
      </c>
      <c r="AI162" s="12">
        <f t="shared" si="50"/>
        <v>0</v>
      </c>
      <c r="AL162" s="12">
        <f>IF($AK$2='Utánpótlás I'!$P162,'Utánpótlás I'!$Q162,0)</f>
        <v>0</v>
      </c>
      <c r="AM162" s="62">
        <f t="shared" si="51"/>
        <v>0</v>
      </c>
      <c r="AN162" s="12">
        <f t="shared" si="52"/>
        <v>0</v>
      </c>
    </row>
    <row r="163" spans="2:40">
      <c r="B163" s="12">
        <f>IF($A$2='Utánpótlás I'!$P163,'Utánpótlás I'!$Q163,0)</f>
        <v>0</v>
      </c>
      <c r="C163" s="62">
        <f t="shared" si="53"/>
        <v>0</v>
      </c>
      <c r="D163" s="12">
        <f t="shared" si="36"/>
        <v>0</v>
      </c>
      <c r="F163" s="12">
        <f>IF($E$2='Utánpótlás I'!$P163,'Utánpótlás I'!$Q163,0)</f>
        <v>0</v>
      </c>
      <c r="G163" s="62">
        <f t="shared" si="37"/>
        <v>0</v>
      </c>
      <c r="H163" s="12">
        <f t="shared" si="38"/>
        <v>0</v>
      </c>
      <c r="J163" s="12">
        <f>IF($I$2='Utánpótlás I'!$P163,'Utánpótlás I'!$Q163,0)</f>
        <v>0</v>
      </c>
      <c r="K163" s="62">
        <f t="shared" si="39"/>
        <v>0</v>
      </c>
      <c r="L163" s="12">
        <f t="shared" si="40"/>
        <v>0</v>
      </c>
      <c r="N163" s="12">
        <f>IF($M$2='Utánpótlás I'!$P163,'Utánpótlás I'!$Q163,0)</f>
        <v>0</v>
      </c>
      <c r="O163" s="62">
        <f t="shared" si="41"/>
        <v>0</v>
      </c>
      <c r="P163" s="12">
        <f t="shared" si="42"/>
        <v>0</v>
      </c>
      <c r="R163" s="12">
        <f>IF($Q$2='Utánpótlás I'!$P163,'Utánpótlás I'!$Q163,0)</f>
        <v>0</v>
      </c>
      <c r="S163" s="62">
        <f t="shared" si="43"/>
        <v>0</v>
      </c>
      <c r="T163" s="12">
        <f t="shared" si="44"/>
        <v>0</v>
      </c>
      <c r="W163" s="12">
        <f>IF($V$2='Utánpótlás I'!$P163,'Utánpótlás I'!$Q163,0)</f>
        <v>0</v>
      </c>
      <c r="X163" s="62">
        <f t="shared" si="45"/>
        <v>0</v>
      </c>
      <c r="Y163" s="12">
        <f t="shared" si="46"/>
        <v>0</v>
      </c>
      <c r="AB163" s="12">
        <f>IF($AA$2='Utánpótlás I'!$P163,'Utánpótlás I'!$Q163,0)</f>
        <v>0</v>
      </c>
      <c r="AC163" s="62">
        <f t="shared" si="47"/>
        <v>0</v>
      </c>
      <c r="AD163" s="12">
        <f t="shared" si="48"/>
        <v>0</v>
      </c>
      <c r="AG163" s="12">
        <f>IF($AF$2='Utánpótlás I'!$P163,'Utánpótlás I'!$Q163,0)</f>
        <v>0</v>
      </c>
      <c r="AH163" s="62">
        <f t="shared" si="49"/>
        <v>0</v>
      </c>
      <c r="AI163" s="12">
        <f t="shared" si="50"/>
        <v>0</v>
      </c>
      <c r="AL163" s="12">
        <f>IF($AK$2='Utánpótlás I'!$P163,'Utánpótlás I'!$Q163,0)</f>
        <v>0</v>
      </c>
      <c r="AM163" s="62">
        <f t="shared" si="51"/>
        <v>0</v>
      </c>
      <c r="AN163" s="12">
        <f t="shared" si="52"/>
        <v>0</v>
      </c>
    </row>
    <row r="164" spans="2:40">
      <c r="B164" s="12">
        <f>IF($A$2='Utánpótlás I'!$P164,'Utánpótlás I'!$Q164,0)</f>
        <v>0</v>
      </c>
      <c r="C164" s="62">
        <f t="shared" si="53"/>
        <v>0</v>
      </c>
      <c r="D164" s="12">
        <f t="shared" si="36"/>
        <v>0</v>
      </c>
      <c r="F164" s="12">
        <f>IF($E$2='Utánpótlás I'!$P164,'Utánpótlás I'!$Q164,0)</f>
        <v>0</v>
      </c>
      <c r="G164" s="62">
        <f t="shared" si="37"/>
        <v>0</v>
      </c>
      <c r="H164" s="12">
        <f t="shared" si="38"/>
        <v>0</v>
      </c>
      <c r="J164" s="12">
        <f>IF($I$2='Utánpótlás I'!$P164,'Utánpótlás I'!$Q164,0)</f>
        <v>0</v>
      </c>
      <c r="K164" s="62">
        <f t="shared" si="39"/>
        <v>0</v>
      </c>
      <c r="L164" s="12">
        <f t="shared" si="40"/>
        <v>0</v>
      </c>
      <c r="N164" s="12">
        <f>IF($M$2='Utánpótlás I'!$P164,'Utánpótlás I'!$Q164,0)</f>
        <v>0</v>
      </c>
      <c r="O164" s="62">
        <f t="shared" si="41"/>
        <v>0</v>
      </c>
      <c r="P164" s="12">
        <f t="shared" si="42"/>
        <v>0</v>
      </c>
      <c r="R164" s="12">
        <f>IF($Q$2='Utánpótlás I'!$P164,'Utánpótlás I'!$Q164,0)</f>
        <v>0</v>
      </c>
      <c r="S164" s="62">
        <f t="shared" si="43"/>
        <v>0</v>
      </c>
      <c r="T164" s="12">
        <f t="shared" si="44"/>
        <v>0</v>
      </c>
      <c r="W164" s="12">
        <f>IF($V$2='Utánpótlás I'!$P164,'Utánpótlás I'!$Q164,0)</f>
        <v>0</v>
      </c>
      <c r="X164" s="62">
        <f t="shared" si="45"/>
        <v>0</v>
      </c>
      <c r="Y164" s="12">
        <f t="shared" si="46"/>
        <v>0</v>
      </c>
      <c r="AB164" s="12">
        <f>IF($AA$2='Utánpótlás I'!$P164,'Utánpótlás I'!$Q164,0)</f>
        <v>0</v>
      </c>
      <c r="AC164" s="62">
        <f t="shared" si="47"/>
        <v>0</v>
      </c>
      <c r="AD164" s="12">
        <f t="shared" si="48"/>
        <v>0</v>
      </c>
      <c r="AG164" s="12">
        <f>IF($AF$2='Utánpótlás I'!$P164,'Utánpótlás I'!$Q164,0)</f>
        <v>0</v>
      </c>
      <c r="AH164" s="62">
        <f t="shared" si="49"/>
        <v>0</v>
      </c>
      <c r="AI164" s="12">
        <f t="shared" si="50"/>
        <v>0</v>
      </c>
      <c r="AL164" s="12">
        <f>IF($AK$2='Utánpótlás I'!$P164,'Utánpótlás I'!$Q164,0)</f>
        <v>0</v>
      </c>
      <c r="AM164" s="62">
        <f t="shared" si="51"/>
        <v>0</v>
      </c>
      <c r="AN164" s="12">
        <f t="shared" si="52"/>
        <v>0</v>
      </c>
    </row>
    <row r="165" spans="2:40">
      <c r="B165" s="12">
        <f>IF($A$2='Utánpótlás I'!$P165,'Utánpótlás I'!$Q165,0)</f>
        <v>0</v>
      </c>
      <c r="C165" s="62">
        <f t="shared" si="53"/>
        <v>0</v>
      </c>
      <c r="D165" s="12">
        <f t="shared" si="36"/>
        <v>0</v>
      </c>
      <c r="F165" s="12">
        <f>IF($E$2='Utánpótlás I'!$P165,'Utánpótlás I'!$Q165,0)</f>
        <v>0</v>
      </c>
      <c r="G165" s="62">
        <f t="shared" si="37"/>
        <v>0</v>
      </c>
      <c r="H165" s="12">
        <f t="shared" si="38"/>
        <v>0</v>
      </c>
      <c r="J165" s="12">
        <f>IF($I$2='Utánpótlás I'!$P165,'Utánpótlás I'!$Q165,0)</f>
        <v>0</v>
      </c>
      <c r="K165" s="62">
        <f t="shared" si="39"/>
        <v>0</v>
      </c>
      <c r="L165" s="12">
        <f t="shared" si="40"/>
        <v>0</v>
      </c>
      <c r="N165" s="12">
        <f>IF($M$2='Utánpótlás I'!$P165,'Utánpótlás I'!$Q165,0)</f>
        <v>0</v>
      </c>
      <c r="O165" s="62">
        <f t="shared" si="41"/>
        <v>0</v>
      </c>
      <c r="P165" s="12">
        <f t="shared" si="42"/>
        <v>0</v>
      </c>
      <c r="R165" s="12">
        <f>IF($Q$2='Utánpótlás I'!$P165,'Utánpótlás I'!$Q165,0)</f>
        <v>0</v>
      </c>
      <c r="S165" s="62">
        <f t="shared" si="43"/>
        <v>0</v>
      </c>
      <c r="T165" s="12">
        <f t="shared" si="44"/>
        <v>0</v>
      </c>
      <c r="W165" s="12">
        <f>IF($V$2='Utánpótlás I'!$P165,'Utánpótlás I'!$Q165,0)</f>
        <v>0</v>
      </c>
      <c r="X165" s="62">
        <f t="shared" si="45"/>
        <v>0</v>
      </c>
      <c r="Y165" s="12">
        <f t="shared" si="46"/>
        <v>0</v>
      </c>
      <c r="AB165" s="12">
        <f>IF($AA$2='Utánpótlás I'!$P165,'Utánpótlás I'!$Q165,0)</f>
        <v>0</v>
      </c>
      <c r="AC165" s="62">
        <f t="shared" si="47"/>
        <v>0</v>
      </c>
      <c r="AD165" s="12">
        <f t="shared" si="48"/>
        <v>0</v>
      </c>
      <c r="AG165" s="12">
        <f>IF($AF$2='Utánpótlás I'!$P165,'Utánpótlás I'!$Q165,0)</f>
        <v>0</v>
      </c>
      <c r="AH165" s="62">
        <f t="shared" si="49"/>
        <v>0</v>
      </c>
      <c r="AI165" s="12">
        <f t="shared" si="50"/>
        <v>0</v>
      </c>
      <c r="AL165" s="12">
        <f>IF($AK$2='Utánpótlás I'!$P165,'Utánpótlás I'!$Q165,0)</f>
        <v>0</v>
      </c>
      <c r="AM165" s="62">
        <f t="shared" si="51"/>
        <v>0</v>
      </c>
      <c r="AN165" s="12">
        <f t="shared" si="52"/>
        <v>0</v>
      </c>
    </row>
    <row r="166" spans="2:40">
      <c r="B166" s="12">
        <f>IF($A$2='Utánpótlás I'!$P166,'Utánpótlás I'!$Q166,0)</f>
        <v>0</v>
      </c>
      <c r="C166" s="62">
        <f t="shared" si="53"/>
        <v>0</v>
      </c>
      <c r="D166" s="12">
        <f t="shared" si="36"/>
        <v>0</v>
      </c>
      <c r="F166" s="12">
        <f>IF($E$2='Utánpótlás I'!$P166,'Utánpótlás I'!$Q166,0)</f>
        <v>0</v>
      </c>
      <c r="G166" s="62">
        <f t="shared" si="37"/>
        <v>0</v>
      </c>
      <c r="H166" s="12">
        <f t="shared" si="38"/>
        <v>0</v>
      </c>
      <c r="J166" s="12">
        <f>IF($I$2='Utánpótlás I'!$P166,'Utánpótlás I'!$Q166,0)</f>
        <v>0</v>
      </c>
      <c r="K166" s="62">
        <f t="shared" si="39"/>
        <v>0</v>
      </c>
      <c r="L166" s="12">
        <f t="shared" si="40"/>
        <v>0</v>
      </c>
      <c r="N166" s="12">
        <f>IF($M$2='Utánpótlás I'!$P166,'Utánpótlás I'!$Q166,0)</f>
        <v>0</v>
      </c>
      <c r="O166" s="62">
        <f t="shared" si="41"/>
        <v>0</v>
      </c>
      <c r="P166" s="12">
        <f t="shared" si="42"/>
        <v>0</v>
      </c>
      <c r="R166" s="12">
        <f>IF($Q$2='Utánpótlás I'!$P166,'Utánpótlás I'!$Q166,0)</f>
        <v>0</v>
      </c>
      <c r="S166" s="62">
        <f t="shared" si="43"/>
        <v>0</v>
      </c>
      <c r="T166" s="12">
        <f t="shared" si="44"/>
        <v>0</v>
      </c>
      <c r="W166" s="12">
        <f>IF($V$2='Utánpótlás I'!$P166,'Utánpótlás I'!$Q166,0)</f>
        <v>0</v>
      </c>
      <c r="X166" s="62">
        <f t="shared" si="45"/>
        <v>0</v>
      </c>
      <c r="Y166" s="12">
        <f t="shared" si="46"/>
        <v>0</v>
      </c>
      <c r="AB166" s="12">
        <f>IF($AA$2='Utánpótlás I'!$P166,'Utánpótlás I'!$Q166,0)</f>
        <v>0</v>
      </c>
      <c r="AC166" s="62">
        <f t="shared" si="47"/>
        <v>0</v>
      </c>
      <c r="AD166" s="12">
        <f t="shared" si="48"/>
        <v>0</v>
      </c>
      <c r="AG166" s="12">
        <f>IF($AF$2='Utánpótlás I'!$P166,'Utánpótlás I'!$Q166,0)</f>
        <v>0</v>
      </c>
      <c r="AH166" s="62">
        <f t="shared" si="49"/>
        <v>0</v>
      </c>
      <c r="AI166" s="12">
        <f t="shared" si="50"/>
        <v>0</v>
      </c>
      <c r="AL166" s="12">
        <f>IF($AK$2='Utánpótlás I'!$P166,'Utánpótlás I'!$Q166,0)</f>
        <v>0</v>
      </c>
      <c r="AM166" s="62">
        <f t="shared" si="51"/>
        <v>0</v>
      </c>
      <c r="AN166" s="12">
        <f t="shared" si="52"/>
        <v>0</v>
      </c>
    </row>
    <row r="167" spans="2:40">
      <c r="B167" s="12">
        <f>IF($A$2='Utánpótlás I'!$P167,'Utánpótlás I'!$Q167,0)</f>
        <v>0</v>
      </c>
      <c r="C167" s="62">
        <f t="shared" si="53"/>
        <v>0</v>
      </c>
      <c r="D167" s="12">
        <f t="shared" si="36"/>
        <v>0</v>
      </c>
      <c r="F167" s="12">
        <f>IF($E$2='Utánpótlás I'!$P167,'Utánpótlás I'!$Q167,0)</f>
        <v>0</v>
      </c>
      <c r="G167" s="62">
        <f t="shared" si="37"/>
        <v>0</v>
      </c>
      <c r="H167" s="12">
        <f t="shared" si="38"/>
        <v>0</v>
      </c>
      <c r="J167" s="12">
        <f>IF($I$2='Utánpótlás I'!$P167,'Utánpótlás I'!$Q167,0)</f>
        <v>0</v>
      </c>
      <c r="K167" s="62">
        <f t="shared" si="39"/>
        <v>0</v>
      </c>
      <c r="L167" s="12">
        <f t="shared" si="40"/>
        <v>0</v>
      </c>
      <c r="N167" s="12">
        <f>IF($M$2='Utánpótlás I'!$P167,'Utánpótlás I'!$Q167,0)</f>
        <v>0</v>
      </c>
      <c r="O167" s="62">
        <f t="shared" si="41"/>
        <v>0</v>
      </c>
      <c r="P167" s="12">
        <f t="shared" si="42"/>
        <v>0</v>
      </c>
      <c r="R167" s="12">
        <f>IF($Q$2='Utánpótlás I'!$P167,'Utánpótlás I'!$Q167,0)</f>
        <v>0</v>
      </c>
      <c r="S167" s="62">
        <f t="shared" si="43"/>
        <v>0</v>
      </c>
      <c r="T167" s="12">
        <f t="shared" si="44"/>
        <v>0</v>
      </c>
      <c r="W167" s="12">
        <f>IF($V$2='Utánpótlás I'!$P167,'Utánpótlás I'!$Q167,0)</f>
        <v>0</v>
      </c>
      <c r="X167" s="62">
        <f t="shared" si="45"/>
        <v>0</v>
      </c>
      <c r="Y167" s="12">
        <f t="shared" si="46"/>
        <v>0</v>
      </c>
      <c r="AB167" s="12">
        <f>IF($AA$2='Utánpótlás I'!$P167,'Utánpótlás I'!$Q167,0)</f>
        <v>0</v>
      </c>
      <c r="AC167" s="62">
        <f t="shared" si="47"/>
        <v>0</v>
      </c>
      <c r="AD167" s="12">
        <f t="shared" si="48"/>
        <v>0</v>
      </c>
      <c r="AG167" s="12">
        <f>IF($AF$2='Utánpótlás I'!$P167,'Utánpótlás I'!$Q167,0)</f>
        <v>0</v>
      </c>
      <c r="AH167" s="62">
        <f t="shared" si="49"/>
        <v>0</v>
      </c>
      <c r="AI167" s="12">
        <f t="shared" si="50"/>
        <v>0</v>
      </c>
      <c r="AL167" s="12">
        <f>IF($AK$2='Utánpótlás I'!$P167,'Utánpótlás I'!$Q167,0)</f>
        <v>0</v>
      </c>
      <c r="AM167" s="62">
        <f t="shared" si="51"/>
        <v>0</v>
      </c>
      <c r="AN167" s="12">
        <f t="shared" si="52"/>
        <v>0</v>
      </c>
    </row>
    <row r="168" spans="2:40">
      <c r="B168" s="12">
        <f>IF($A$2='Utánpótlás I'!$P168,'Utánpótlás I'!$Q168,0)</f>
        <v>0</v>
      </c>
      <c r="C168" s="62">
        <f t="shared" si="53"/>
        <v>0</v>
      </c>
      <c r="D168" s="12">
        <f t="shared" si="36"/>
        <v>0</v>
      </c>
      <c r="F168" s="12">
        <f>IF($E$2='Utánpótlás I'!$P168,'Utánpótlás I'!$Q168,0)</f>
        <v>0</v>
      </c>
      <c r="G168" s="62">
        <f t="shared" si="37"/>
        <v>0</v>
      </c>
      <c r="H168" s="12">
        <f t="shared" si="38"/>
        <v>0</v>
      </c>
      <c r="J168" s="12">
        <f>IF($I$2='Utánpótlás I'!$P168,'Utánpótlás I'!$Q168,0)</f>
        <v>0</v>
      </c>
      <c r="K168" s="62">
        <f t="shared" si="39"/>
        <v>0</v>
      </c>
      <c r="L168" s="12">
        <f t="shared" si="40"/>
        <v>0</v>
      </c>
      <c r="N168" s="12">
        <f>IF($M$2='Utánpótlás I'!$P168,'Utánpótlás I'!$Q168,0)</f>
        <v>0</v>
      </c>
      <c r="O168" s="62">
        <f t="shared" si="41"/>
        <v>0</v>
      </c>
      <c r="P168" s="12">
        <f t="shared" si="42"/>
        <v>0</v>
      </c>
      <c r="R168" s="12">
        <f>IF($Q$2='Utánpótlás I'!$P168,'Utánpótlás I'!$Q168,0)</f>
        <v>0</v>
      </c>
      <c r="S168" s="62">
        <f t="shared" si="43"/>
        <v>0</v>
      </c>
      <c r="T168" s="12">
        <f t="shared" si="44"/>
        <v>0</v>
      </c>
      <c r="W168" s="12">
        <f>IF($V$2='Utánpótlás I'!$P168,'Utánpótlás I'!$Q168,0)</f>
        <v>0</v>
      </c>
      <c r="X168" s="62">
        <f t="shared" si="45"/>
        <v>0</v>
      </c>
      <c r="Y168" s="12">
        <f t="shared" si="46"/>
        <v>0</v>
      </c>
      <c r="AB168" s="12">
        <f>IF($AA$2='Utánpótlás I'!$P168,'Utánpótlás I'!$Q168,0)</f>
        <v>0</v>
      </c>
      <c r="AC168" s="62">
        <f t="shared" si="47"/>
        <v>0</v>
      </c>
      <c r="AD168" s="12">
        <f t="shared" si="48"/>
        <v>0</v>
      </c>
      <c r="AG168" s="12">
        <f>IF($AF$2='Utánpótlás I'!$P168,'Utánpótlás I'!$Q168,0)</f>
        <v>0</v>
      </c>
      <c r="AH168" s="62">
        <f t="shared" si="49"/>
        <v>0</v>
      </c>
      <c r="AI168" s="12">
        <f t="shared" si="50"/>
        <v>0</v>
      </c>
      <c r="AL168" s="12">
        <f>IF($AK$2='Utánpótlás I'!$P168,'Utánpótlás I'!$Q168,0)</f>
        <v>0</v>
      </c>
      <c r="AM168" s="62">
        <f t="shared" si="51"/>
        <v>0</v>
      </c>
      <c r="AN168" s="12">
        <f t="shared" si="52"/>
        <v>0</v>
      </c>
    </row>
    <row r="169" spans="2:40">
      <c r="B169" s="12">
        <f>IF($A$2='Utánpótlás I'!$P169,'Utánpótlás I'!$Q169,0)</f>
        <v>0</v>
      </c>
      <c r="C169" s="62">
        <f t="shared" si="53"/>
        <v>0</v>
      </c>
      <c r="D169" s="12">
        <f t="shared" si="36"/>
        <v>0</v>
      </c>
      <c r="F169" s="12">
        <f>IF($E$2='Utánpótlás I'!$P169,'Utánpótlás I'!$Q169,0)</f>
        <v>0</v>
      </c>
      <c r="G169" s="62">
        <f t="shared" si="37"/>
        <v>0</v>
      </c>
      <c r="H169" s="12">
        <f t="shared" si="38"/>
        <v>0</v>
      </c>
      <c r="J169" s="12">
        <f>IF($I$2='Utánpótlás I'!$P169,'Utánpótlás I'!$Q169,0)</f>
        <v>0</v>
      </c>
      <c r="K169" s="62">
        <f t="shared" si="39"/>
        <v>0</v>
      </c>
      <c r="L169" s="12">
        <f t="shared" si="40"/>
        <v>0</v>
      </c>
      <c r="N169" s="12">
        <f>IF($M$2='Utánpótlás I'!$P169,'Utánpótlás I'!$Q169,0)</f>
        <v>0</v>
      </c>
      <c r="O169" s="62">
        <f t="shared" si="41"/>
        <v>0</v>
      </c>
      <c r="P169" s="12">
        <f t="shared" si="42"/>
        <v>0</v>
      </c>
      <c r="R169" s="12">
        <f>IF($Q$2='Utánpótlás I'!$P169,'Utánpótlás I'!$Q169,0)</f>
        <v>0</v>
      </c>
      <c r="S169" s="62">
        <f t="shared" si="43"/>
        <v>0</v>
      </c>
      <c r="T169" s="12">
        <f t="shared" si="44"/>
        <v>0</v>
      </c>
      <c r="W169" s="12">
        <f>IF($V$2='Utánpótlás I'!$P169,'Utánpótlás I'!$Q169,0)</f>
        <v>0</v>
      </c>
      <c r="X169" s="62">
        <f t="shared" si="45"/>
        <v>0</v>
      </c>
      <c r="Y169" s="12">
        <f t="shared" si="46"/>
        <v>0</v>
      </c>
      <c r="AB169" s="12">
        <f>IF($AA$2='Utánpótlás I'!$P169,'Utánpótlás I'!$Q169,0)</f>
        <v>0</v>
      </c>
      <c r="AC169" s="62">
        <f t="shared" si="47"/>
        <v>0</v>
      </c>
      <c r="AD169" s="12">
        <f t="shared" si="48"/>
        <v>0</v>
      </c>
      <c r="AG169" s="12">
        <f>IF($AF$2='Utánpótlás I'!$P169,'Utánpótlás I'!$Q169,0)</f>
        <v>0</v>
      </c>
      <c r="AH169" s="62">
        <f t="shared" si="49"/>
        <v>0</v>
      </c>
      <c r="AI169" s="12">
        <f t="shared" si="50"/>
        <v>0</v>
      </c>
      <c r="AL169" s="12">
        <f>IF($AK$2='Utánpótlás I'!$P169,'Utánpótlás I'!$Q169,0)</f>
        <v>0</v>
      </c>
      <c r="AM169" s="62">
        <f t="shared" si="51"/>
        <v>0</v>
      </c>
      <c r="AN169" s="12">
        <f t="shared" si="52"/>
        <v>0</v>
      </c>
    </row>
    <row r="170" spans="2:40">
      <c r="B170" s="12">
        <f>IF($A$2='Utánpótlás I'!$P170,'Utánpótlás I'!$Q170,0)</f>
        <v>0</v>
      </c>
      <c r="C170" s="62">
        <f t="shared" si="53"/>
        <v>0</v>
      </c>
      <c r="D170" s="12">
        <f t="shared" si="36"/>
        <v>0</v>
      </c>
      <c r="F170" s="12">
        <f>IF($E$2='Utánpótlás I'!$P170,'Utánpótlás I'!$Q170,0)</f>
        <v>0</v>
      </c>
      <c r="G170" s="62">
        <f t="shared" si="37"/>
        <v>0</v>
      </c>
      <c r="H170" s="12">
        <f t="shared" si="38"/>
        <v>0</v>
      </c>
      <c r="J170" s="12">
        <f>IF($I$2='Utánpótlás I'!$P170,'Utánpótlás I'!$Q170,0)</f>
        <v>0</v>
      </c>
      <c r="K170" s="62">
        <f t="shared" si="39"/>
        <v>0</v>
      </c>
      <c r="L170" s="12">
        <f t="shared" si="40"/>
        <v>0</v>
      </c>
      <c r="N170" s="12">
        <f>IF($M$2='Utánpótlás I'!$P170,'Utánpótlás I'!$Q170,0)</f>
        <v>0</v>
      </c>
      <c r="O170" s="62">
        <f t="shared" si="41"/>
        <v>0</v>
      </c>
      <c r="P170" s="12">
        <f t="shared" si="42"/>
        <v>0</v>
      </c>
      <c r="R170" s="12">
        <f>IF($Q$2='Utánpótlás I'!$P170,'Utánpótlás I'!$Q170,0)</f>
        <v>0</v>
      </c>
      <c r="S170" s="62">
        <f t="shared" si="43"/>
        <v>0</v>
      </c>
      <c r="T170" s="12">
        <f t="shared" si="44"/>
        <v>0</v>
      </c>
      <c r="W170" s="12">
        <f>IF($V$2='Utánpótlás I'!$P170,'Utánpótlás I'!$Q170,0)</f>
        <v>0</v>
      </c>
      <c r="X170" s="62">
        <f t="shared" si="45"/>
        <v>0</v>
      </c>
      <c r="Y170" s="12">
        <f t="shared" si="46"/>
        <v>0</v>
      </c>
      <c r="AB170" s="12">
        <f>IF($AA$2='Utánpótlás I'!$P170,'Utánpótlás I'!$Q170,0)</f>
        <v>0</v>
      </c>
      <c r="AC170" s="62">
        <f t="shared" si="47"/>
        <v>0</v>
      </c>
      <c r="AD170" s="12">
        <f t="shared" si="48"/>
        <v>0</v>
      </c>
      <c r="AG170" s="12">
        <f>IF($AF$2='Utánpótlás I'!$P170,'Utánpótlás I'!$Q170,0)</f>
        <v>0</v>
      </c>
      <c r="AH170" s="62">
        <f t="shared" si="49"/>
        <v>0</v>
      </c>
      <c r="AI170" s="12">
        <f t="shared" si="50"/>
        <v>0</v>
      </c>
      <c r="AL170" s="12">
        <f>IF($AK$2='Utánpótlás I'!$P170,'Utánpótlás I'!$Q170,0)</f>
        <v>0</v>
      </c>
      <c r="AM170" s="62">
        <f t="shared" si="51"/>
        <v>0</v>
      </c>
      <c r="AN170" s="12">
        <f t="shared" si="52"/>
        <v>0</v>
      </c>
    </row>
    <row r="171" spans="2:40">
      <c r="B171" s="12">
        <f>IF($A$2='Utánpótlás I'!$P171,'Utánpótlás I'!$Q171,0)</f>
        <v>0</v>
      </c>
      <c r="C171" s="62">
        <f t="shared" si="53"/>
        <v>0</v>
      </c>
      <c r="D171" s="12">
        <f t="shared" si="36"/>
        <v>0</v>
      </c>
      <c r="F171" s="12">
        <f>IF($E$2='Utánpótlás I'!$P171,'Utánpótlás I'!$Q171,0)</f>
        <v>0</v>
      </c>
      <c r="G171" s="62">
        <f t="shared" si="37"/>
        <v>0</v>
      </c>
      <c r="H171" s="12">
        <f t="shared" si="38"/>
        <v>0</v>
      </c>
      <c r="J171" s="12">
        <f>IF($I$2='Utánpótlás I'!$P171,'Utánpótlás I'!$Q171,0)</f>
        <v>0</v>
      </c>
      <c r="K171" s="62">
        <f t="shared" si="39"/>
        <v>0</v>
      </c>
      <c r="L171" s="12">
        <f t="shared" si="40"/>
        <v>0</v>
      </c>
      <c r="N171" s="12">
        <f>IF($M$2='Utánpótlás I'!$P171,'Utánpótlás I'!$Q171,0)</f>
        <v>0</v>
      </c>
      <c r="O171" s="62">
        <f t="shared" si="41"/>
        <v>0</v>
      </c>
      <c r="P171" s="12">
        <f t="shared" si="42"/>
        <v>0</v>
      </c>
      <c r="R171" s="12">
        <f>IF($Q$2='Utánpótlás I'!$P171,'Utánpótlás I'!$Q171,0)</f>
        <v>0</v>
      </c>
      <c r="S171" s="62">
        <f t="shared" si="43"/>
        <v>0</v>
      </c>
      <c r="T171" s="12">
        <f t="shared" si="44"/>
        <v>0</v>
      </c>
      <c r="W171" s="12">
        <f>IF($V$2='Utánpótlás I'!$P171,'Utánpótlás I'!$Q171,0)</f>
        <v>0</v>
      </c>
      <c r="X171" s="62">
        <f t="shared" si="45"/>
        <v>0</v>
      </c>
      <c r="Y171" s="12">
        <f t="shared" si="46"/>
        <v>0</v>
      </c>
      <c r="AB171" s="12">
        <f>IF($AA$2='Utánpótlás I'!$P171,'Utánpótlás I'!$Q171,0)</f>
        <v>0</v>
      </c>
      <c r="AC171" s="62">
        <f t="shared" si="47"/>
        <v>0</v>
      </c>
      <c r="AD171" s="12">
        <f t="shared" si="48"/>
        <v>0</v>
      </c>
      <c r="AG171" s="12">
        <f>IF($AF$2='Utánpótlás I'!$P171,'Utánpótlás I'!$Q171,0)</f>
        <v>0</v>
      </c>
      <c r="AH171" s="62">
        <f t="shared" si="49"/>
        <v>0</v>
      </c>
      <c r="AI171" s="12">
        <f t="shared" si="50"/>
        <v>0</v>
      </c>
      <c r="AL171" s="12">
        <f>IF($AK$2='Utánpótlás I'!$P171,'Utánpótlás I'!$Q171,0)</f>
        <v>0</v>
      </c>
      <c r="AM171" s="62">
        <f t="shared" si="51"/>
        <v>0</v>
      </c>
      <c r="AN171" s="12">
        <f t="shared" si="52"/>
        <v>0</v>
      </c>
    </row>
    <row r="172" spans="2:40">
      <c r="B172" s="12">
        <f>IF($A$2='Utánpótlás I'!$P172,'Utánpótlás I'!$Q172,0)</f>
        <v>0</v>
      </c>
      <c r="C172" s="62">
        <f t="shared" si="53"/>
        <v>0</v>
      </c>
      <c r="D172" s="12">
        <f t="shared" si="36"/>
        <v>0</v>
      </c>
      <c r="F172" s="12">
        <f>IF($E$2='Utánpótlás I'!$P172,'Utánpótlás I'!$Q172,0)</f>
        <v>0</v>
      </c>
      <c r="G172" s="62">
        <f t="shared" si="37"/>
        <v>0</v>
      </c>
      <c r="H172" s="12">
        <f t="shared" si="38"/>
        <v>0</v>
      </c>
      <c r="J172" s="12">
        <f>IF($I$2='Utánpótlás I'!$P172,'Utánpótlás I'!$Q172,0)</f>
        <v>0</v>
      </c>
      <c r="K172" s="62">
        <f t="shared" si="39"/>
        <v>0</v>
      </c>
      <c r="L172" s="12">
        <f t="shared" si="40"/>
        <v>0</v>
      </c>
      <c r="N172" s="12">
        <f>IF($M$2='Utánpótlás I'!$P172,'Utánpótlás I'!$Q172,0)</f>
        <v>0</v>
      </c>
      <c r="O172" s="62">
        <f t="shared" si="41"/>
        <v>0</v>
      </c>
      <c r="P172" s="12">
        <f t="shared" si="42"/>
        <v>0</v>
      </c>
      <c r="R172" s="12">
        <f>IF($Q$2='Utánpótlás I'!$P172,'Utánpótlás I'!$Q172,0)</f>
        <v>0</v>
      </c>
      <c r="S172" s="62">
        <f t="shared" si="43"/>
        <v>0</v>
      </c>
      <c r="T172" s="12">
        <f t="shared" si="44"/>
        <v>0</v>
      </c>
      <c r="W172" s="12">
        <f>IF($V$2='Utánpótlás I'!$P172,'Utánpótlás I'!$Q172,0)</f>
        <v>0</v>
      </c>
      <c r="X172" s="62">
        <f t="shared" si="45"/>
        <v>0</v>
      </c>
      <c r="Y172" s="12">
        <f t="shared" si="46"/>
        <v>0</v>
      </c>
      <c r="AB172" s="12">
        <f>IF($AA$2='Utánpótlás I'!$P172,'Utánpótlás I'!$Q172,0)</f>
        <v>0</v>
      </c>
      <c r="AC172" s="62">
        <f t="shared" si="47"/>
        <v>0</v>
      </c>
      <c r="AD172" s="12">
        <f t="shared" si="48"/>
        <v>0</v>
      </c>
      <c r="AG172" s="12">
        <f>IF($AF$2='Utánpótlás I'!$P172,'Utánpótlás I'!$Q172,0)</f>
        <v>0</v>
      </c>
      <c r="AH172" s="62">
        <f t="shared" si="49"/>
        <v>0</v>
      </c>
      <c r="AI172" s="12">
        <f t="shared" si="50"/>
        <v>0</v>
      </c>
      <c r="AL172" s="12">
        <f>IF($AK$2='Utánpótlás I'!$P172,'Utánpótlás I'!$Q172,0)</f>
        <v>0</v>
      </c>
      <c r="AM172" s="62">
        <f t="shared" si="51"/>
        <v>0</v>
      </c>
      <c r="AN172" s="12">
        <f t="shared" si="52"/>
        <v>0</v>
      </c>
    </row>
    <row r="173" spans="2:40">
      <c r="B173" s="12">
        <f>IF($A$2='Utánpótlás I'!$P173,'Utánpótlás I'!$Q173,0)</f>
        <v>0</v>
      </c>
      <c r="C173" s="62">
        <f t="shared" si="53"/>
        <v>0</v>
      </c>
      <c r="D173" s="12">
        <f t="shared" si="36"/>
        <v>0</v>
      </c>
      <c r="F173" s="12">
        <f>IF($E$2='Utánpótlás I'!$P173,'Utánpótlás I'!$Q173,0)</f>
        <v>0</v>
      </c>
      <c r="G173" s="62">
        <f t="shared" si="37"/>
        <v>0</v>
      </c>
      <c r="H173" s="12">
        <f t="shared" si="38"/>
        <v>0</v>
      </c>
      <c r="J173" s="12">
        <f>IF($I$2='Utánpótlás I'!$P173,'Utánpótlás I'!$Q173,0)</f>
        <v>0</v>
      </c>
      <c r="K173" s="62">
        <f t="shared" si="39"/>
        <v>0</v>
      </c>
      <c r="L173" s="12">
        <f t="shared" si="40"/>
        <v>0</v>
      </c>
      <c r="N173" s="12">
        <f>IF($M$2='Utánpótlás I'!$P173,'Utánpótlás I'!$Q173,0)</f>
        <v>0</v>
      </c>
      <c r="O173" s="62">
        <f t="shared" si="41"/>
        <v>0</v>
      </c>
      <c r="P173" s="12">
        <f t="shared" si="42"/>
        <v>0</v>
      </c>
      <c r="R173" s="12">
        <f>IF($Q$2='Utánpótlás I'!$P173,'Utánpótlás I'!$Q173,0)</f>
        <v>0</v>
      </c>
      <c r="S173" s="62">
        <f t="shared" si="43"/>
        <v>0</v>
      </c>
      <c r="T173" s="12">
        <f t="shared" si="44"/>
        <v>0</v>
      </c>
      <c r="W173" s="12">
        <f>IF($V$2='Utánpótlás I'!$P173,'Utánpótlás I'!$Q173,0)</f>
        <v>0</v>
      </c>
      <c r="X173" s="62">
        <f t="shared" si="45"/>
        <v>0</v>
      </c>
      <c r="Y173" s="12">
        <f t="shared" si="46"/>
        <v>0</v>
      </c>
      <c r="AB173" s="12">
        <f>IF($AA$2='Utánpótlás I'!$P173,'Utánpótlás I'!$Q173,0)</f>
        <v>0</v>
      </c>
      <c r="AC173" s="62">
        <f t="shared" si="47"/>
        <v>0</v>
      </c>
      <c r="AD173" s="12">
        <f t="shared" si="48"/>
        <v>0</v>
      </c>
      <c r="AG173" s="12">
        <f>IF($AF$2='Utánpótlás I'!$P173,'Utánpótlás I'!$Q173,0)</f>
        <v>0</v>
      </c>
      <c r="AH173" s="62">
        <f t="shared" si="49"/>
        <v>0</v>
      </c>
      <c r="AI173" s="12">
        <f t="shared" si="50"/>
        <v>0</v>
      </c>
      <c r="AL173" s="12">
        <f>IF($AK$2='Utánpótlás I'!$P173,'Utánpótlás I'!$Q173,0)</f>
        <v>0</v>
      </c>
      <c r="AM173" s="62">
        <f t="shared" si="51"/>
        <v>0</v>
      </c>
      <c r="AN173" s="12">
        <f t="shared" si="52"/>
        <v>0</v>
      </c>
    </row>
    <row r="174" spans="2:40">
      <c r="B174" s="12">
        <f>IF($A$2='Utánpótlás I'!$P174,'Utánpótlás I'!$Q174,0)</f>
        <v>0</v>
      </c>
      <c r="C174" s="62">
        <f t="shared" si="53"/>
        <v>0</v>
      </c>
      <c r="D174" s="12">
        <f t="shared" si="36"/>
        <v>0</v>
      </c>
      <c r="F174" s="12">
        <f>IF($E$2='Utánpótlás I'!$P174,'Utánpótlás I'!$Q174,0)</f>
        <v>0</v>
      </c>
      <c r="G174" s="62">
        <f t="shared" si="37"/>
        <v>0</v>
      </c>
      <c r="H174" s="12">
        <f t="shared" si="38"/>
        <v>0</v>
      </c>
      <c r="J174" s="12">
        <f>IF($I$2='Utánpótlás I'!$P174,'Utánpótlás I'!$Q174,0)</f>
        <v>0</v>
      </c>
      <c r="K174" s="62">
        <f t="shared" si="39"/>
        <v>0</v>
      </c>
      <c r="L174" s="12">
        <f t="shared" si="40"/>
        <v>0</v>
      </c>
      <c r="N174" s="12">
        <f>IF($M$2='Utánpótlás I'!$P174,'Utánpótlás I'!$Q174,0)</f>
        <v>0</v>
      </c>
      <c r="O174" s="62">
        <f t="shared" si="41"/>
        <v>0</v>
      </c>
      <c r="P174" s="12">
        <f t="shared" si="42"/>
        <v>0</v>
      </c>
      <c r="R174" s="12">
        <f>IF($Q$2='Utánpótlás I'!$P174,'Utánpótlás I'!$Q174,0)</f>
        <v>0</v>
      </c>
      <c r="S174" s="62">
        <f t="shared" si="43"/>
        <v>0</v>
      </c>
      <c r="T174" s="12">
        <f t="shared" si="44"/>
        <v>0</v>
      </c>
      <c r="W174" s="12">
        <f>IF($V$2='Utánpótlás I'!$P174,'Utánpótlás I'!$Q174,0)</f>
        <v>0</v>
      </c>
      <c r="X174" s="62">
        <f t="shared" si="45"/>
        <v>0</v>
      </c>
      <c r="Y174" s="12">
        <f t="shared" si="46"/>
        <v>0</v>
      </c>
      <c r="AB174" s="12">
        <f>IF($AA$2='Utánpótlás I'!$P174,'Utánpótlás I'!$Q174,0)</f>
        <v>0</v>
      </c>
      <c r="AC174" s="62">
        <f t="shared" si="47"/>
        <v>0</v>
      </c>
      <c r="AD174" s="12">
        <f t="shared" si="48"/>
        <v>0</v>
      </c>
      <c r="AG174" s="12">
        <f>IF($AF$2='Utánpótlás I'!$P174,'Utánpótlás I'!$Q174,0)</f>
        <v>0</v>
      </c>
      <c r="AH174" s="62">
        <f t="shared" si="49"/>
        <v>0</v>
      </c>
      <c r="AI174" s="12">
        <f t="shared" si="50"/>
        <v>0</v>
      </c>
      <c r="AL174" s="12">
        <f>IF($AK$2='Utánpótlás I'!$P174,'Utánpótlás I'!$Q174,0)</f>
        <v>0</v>
      </c>
      <c r="AM174" s="62">
        <f t="shared" si="51"/>
        <v>0</v>
      </c>
      <c r="AN174" s="12">
        <f t="shared" si="52"/>
        <v>0</v>
      </c>
    </row>
    <row r="175" spans="2:40">
      <c r="B175" s="12">
        <f>IF($A$2='Utánpótlás I'!$P175,'Utánpótlás I'!$Q175,0)</f>
        <v>0</v>
      </c>
      <c r="C175" s="62">
        <f t="shared" si="53"/>
        <v>0</v>
      </c>
      <c r="D175" s="12">
        <f t="shared" si="36"/>
        <v>0</v>
      </c>
      <c r="F175" s="12">
        <f>IF($E$2='Utánpótlás I'!$P175,'Utánpótlás I'!$Q175,0)</f>
        <v>0</v>
      </c>
      <c r="G175" s="62">
        <f t="shared" si="37"/>
        <v>0</v>
      </c>
      <c r="H175" s="12">
        <f t="shared" si="38"/>
        <v>0</v>
      </c>
      <c r="J175" s="12">
        <f>IF($I$2='Utánpótlás I'!$P175,'Utánpótlás I'!$Q175,0)</f>
        <v>0</v>
      </c>
      <c r="K175" s="62">
        <f t="shared" si="39"/>
        <v>0</v>
      </c>
      <c r="L175" s="12">
        <f t="shared" si="40"/>
        <v>0</v>
      </c>
      <c r="N175" s="12">
        <f>IF($M$2='Utánpótlás I'!$P175,'Utánpótlás I'!$Q175,0)</f>
        <v>0</v>
      </c>
      <c r="O175" s="62">
        <f t="shared" si="41"/>
        <v>0</v>
      </c>
      <c r="P175" s="12">
        <f t="shared" si="42"/>
        <v>0</v>
      </c>
      <c r="R175" s="12">
        <f>IF($Q$2='Utánpótlás I'!$P175,'Utánpótlás I'!$Q175,0)</f>
        <v>0</v>
      </c>
      <c r="S175" s="62">
        <f t="shared" si="43"/>
        <v>0</v>
      </c>
      <c r="T175" s="12">
        <f t="shared" si="44"/>
        <v>0</v>
      </c>
      <c r="W175" s="12">
        <f>IF($V$2='Utánpótlás I'!$P175,'Utánpótlás I'!$Q175,0)</f>
        <v>0</v>
      </c>
      <c r="X175" s="62">
        <f t="shared" si="45"/>
        <v>0</v>
      </c>
      <c r="Y175" s="12">
        <f t="shared" si="46"/>
        <v>0</v>
      </c>
      <c r="AB175" s="12">
        <f>IF($AA$2='Utánpótlás I'!$P175,'Utánpótlás I'!$Q175,0)</f>
        <v>0</v>
      </c>
      <c r="AC175" s="62">
        <f t="shared" si="47"/>
        <v>0</v>
      </c>
      <c r="AD175" s="12">
        <f t="shared" si="48"/>
        <v>0</v>
      </c>
      <c r="AG175" s="12">
        <f>IF($AF$2='Utánpótlás I'!$P175,'Utánpótlás I'!$Q175,0)</f>
        <v>0</v>
      </c>
      <c r="AH175" s="62">
        <f t="shared" si="49"/>
        <v>0</v>
      </c>
      <c r="AI175" s="12">
        <f t="shared" si="50"/>
        <v>0</v>
      </c>
      <c r="AL175" s="12">
        <f>IF($AK$2='Utánpótlás I'!$P175,'Utánpótlás I'!$Q175,0)</f>
        <v>0</v>
      </c>
      <c r="AM175" s="62">
        <f t="shared" si="51"/>
        <v>0</v>
      </c>
      <c r="AN175" s="12">
        <f t="shared" si="52"/>
        <v>0</v>
      </c>
    </row>
    <row r="176" spans="2:40">
      <c r="B176" s="12">
        <f>IF($A$2='Utánpótlás I'!$P176,'Utánpótlás I'!$Q176,0)</f>
        <v>0</v>
      </c>
      <c r="C176" s="62">
        <f t="shared" si="53"/>
        <v>0</v>
      </c>
      <c r="D176" s="12">
        <f t="shared" si="36"/>
        <v>0</v>
      </c>
      <c r="F176" s="12">
        <f>IF($E$2='Utánpótlás I'!$P176,'Utánpótlás I'!$Q176,0)</f>
        <v>0</v>
      </c>
      <c r="G176" s="62">
        <f t="shared" si="37"/>
        <v>0</v>
      </c>
      <c r="H176" s="12">
        <f t="shared" si="38"/>
        <v>0</v>
      </c>
      <c r="J176" s="12">
        <f>IF($I$2='Utánpótlás I'!$P176,'Utánpótlás I'!$Q176,0)</f>
        <v>0</v>
      </c>
      <c r="K176" s="62">
        <f t="shared" si="39"/>
        <v>0</v>
      </c>
      <c r="L176" s="12">
        <f t="shared" si="40"/>
        <v>0</v>
      </c>
      <c r="N176" s="12">
        <f>IF($M$2='Utánpótlás I'!$P176,'Utánpótlás I'!$Q176,0)</f>
        <v>0</v>
      </c>
      <c r="O176" s="62">
        <f t="shared" si="41"/>
        <v>0</v>
      </c>
      <c r="P176" s="12">
        <f t="shared" si="42"/>
        <v>0</v>
      </c>
      <c r="R176" s="12">
        <f>IF($Q$2='Utánpótlás I'!$P176,'Utánpótlás I'!$Q176,0)</f>
        <v>0</v>
      </c>
      <c r="S176" s="62">
        <f t="shared" si="43"/>
        <v>0</v>
      </c>
      <c r="T176" s="12">
        <f t="shared" si="44"/>
        <v>0</v>
      </c>
      <c r="W176" s="12">
        <f>IF($V$2='Utánpótlás I'!$P176,'Utánpótlás I'!$Q176,0)</f>
        <v>0</v>
      </c>
      <c r="X176" s="62">
        <f t="shared" si="45"/>
        <v>0</v>
      </c>
      <c r="Y176" s="12">
        <f t="shared" si="46"/>
        <v>0</v>
      </c>
      <c r="AB176" s="12">
        <f>IF($AA$2='Utánpótlás I'!$P176,'Utánpótlás I'!$Q176,0)</f>
        <v>0</v>
      </c>
      <c r="AC176" s="62">
        <f t="shared" si="47"/>
        <v>0</v>
      </c>
      <c r="AD176" s="12">
        <f t="shared" si="48"/>
        <v>0</v>
      </c>
      <c r="AG176" s="12">
        <f>IF($AF$2='Utánpótlás I'!$P176,'Utánpótlás I'!$Q176,0)</f>
        <v>0</v>
      </c>
      <c r="AH176" s="62">
        <f t="shared" si="49"/>
        <v>0</v>
      </c>
      <c r="AI176" s="12">
        <f t="shared" si="50"/>
        <v>0</v>
      </c>
      <c r="AL176" s="12">
        <f>IF($AK$2='Utánpótlás I'!$P176,'Utánpótlás I'!$Q176,0)</f>
        <v>0</v>
      </c>
      <c r="AM176" s="62">
        <f t="shared" si="51"/>
        <v>0</v>
      </c>
      <c r="AN176" s="12">
        <f t="shared" si="52"/>
        <v>0</v>
      </c>
    </row>
    <row r="177" spans="2:40">
      <c r="B177" s="12">
        <f>IF($A$2='Utánpótlás I'!$P177,'Utánpótlás I'!$Q177,0)</f>
        <v>0</v>
      </c>
      <c r="C177" s="62">
        <f t="shared" si="53"/>
        <v>0</v>
      </c>
      <c r="D177" s="12">
        <f t="shared" si="36"/>
        <v>0</v>
      </c>
      <c r="F177" s="12">
        <f>IF($E$2='Utánpótlás I'!$P177,'Utánpótlás I'!$Q177,0)</f>
        <v>0</v>
      </c>
      <c r="G177" s="62">
        <f t="shared" si="37"/>
        <v>0</v>
      </c>
      <c r="H177" s="12">
        <f t="shared" si="38"/>
        <v>0</v>
      </c>
      <c r="J177" s="12">
        <f>IF($I$2='Utánpótlás I'!$P177,'Utánpótlás I'!$Q177,0)</f>
        <v>0</v>
      </c>
      <c r="K177" s="62">
        <f t="shared" si="39"/>
        <v>0</v>
      </c>
      <c r="L177" s="12">
        <f t="shared" si="40"/>
        <v>0</v>
      </c>
      <c r="N177" s="12">
        <f>IF($M$2='Utánpótlás I'!$P177,'Utánpótlás I'!$Q177,0)</f>
        <v>0</v>
      </c>
      <c r="O177" s="62">
        <f t="shared" si="41"/>
        <v>0</v>
      </c>
      <c r="P177" s="12">
        <f t="shared" si="42"/>
        <v>0</v>
      </c>
      <c r="R177" s="12">
        <f>IF($Q$2='Utánpótlás I'!$P177,'Utánpótlás I'!$Q177,0)</f>
        <v>0</v>
      </c>
      <c r="S177" s="62">
        <f t="shared" si="43"/>
        <v>0</v>
      </c>
      <c r="T177" s="12">
        <f t="shared" si="44"/>
        <v>0</v>
      </c>
      <c r="W177" s="12">
        <f>IF($V$2='Utánpótlás I'!$P177,'Utánpótlás I'!$Q177,0)</f>
        <v>0</v>
      </c>
      <c r="X177" s="62">
        <f t="shared" si="45"/>
        <v>0</v>
      </c>
      <c r="Y177" s="12">
        <f t="shared" si="46"/>
        <v>0</v>
      </c>
      <c r="AB177" s="12">
        <f>IF($AA$2='Utánpótlás I'!$P177,'Utánpótlás I'!$Q177,0)</f>
        <v>0</v>
      </c>
      <c r="AC177" s="62">
        <f t="shared" si="47"/>
        <v>0</v>
      </c>
      <c r="AD177" s="12">
        <f t="shared" si="48"/>
        <v>0</v>
      </c>
      <c r="AG177" s="12">
        <f>IF($AF$2='Utánpótlás I'!$P177,'Utánpótlás I'!$Q177,0)</f>
        <v>0</v>
      </c>
      <c r="AH177" s="62">
        <f t="shared" si="49"/>
        <v>0</v>
      </c>
      <c r="AI177" s="12">
        <f t="shared" si="50"/>
        <v>0</v>
      </c>
      <c r="AL177" s="12">
        <f>IF($AK$2='Utánpótlás I'!$P177,'Utánpótlás I'!$Q177,0)</f>
        <v>0</v>
      </c>
      <c r="AM177" s="62">
        <f t="shared" si="51"/>
        <v>0</v>
      </c>
      <c r="AN177" s="12">
        <f t="shared" si="52"/>
        <v>0</v>
      </c>
    </row>
    <row r="178" spans="2:40">
      <c r="B178" s="12">
        <f>IF($A$2='Utánpótlás I'!$P178,'Utánpótlás I'!$Q178,0)</f>
        <v>0</v>
      </c>
      <c r="C178" s="62">
        <f t="shared" si="53"/>
        <v>0</v>
      </c>
      <c r="D178" s="12">
        <f t="shared" si="36"/>
        <v>0</v>
      </c>
      <c r="F178" s="12">
        <f>IF($E$2='Utánpótlás I'!$P178,'Utánpótlás I'!$Q178,0)</f>
        <v>0</v>
      </c>
      <c r="G178" s="62">
        <f t="shared" si="37"/>
        <v>0</v>
      </c>
      <c r="H178" s="12">
        <f t="shared" si="38"/>
        <v>0</v>
      </c>
      <c r="J178" s="12">
        <f>IF($I$2='Utánpótlás I'!$P178,'Utánpótlás I'!$Q178,0)</f>
        <v>0</v>
      </c>
      <c r="K178" s="62">
        <f t="shared" si="39"/>
        <v>0</v>
      </c>
      <c r="L178" s="12">
        <f t="shared" si="40"/>
        <v>0</v>
      </c>
      <c r="N178" s="12">
        <f>IF($M$2='Utánpótlás I'!$P178,'Utánpótlás I'!$Q178,0)</f>
        <v>0</v>
      </c>
      <c r="O178" s="62">
        <f t="shared" si="41"/>
        <v>0</v>
      </c>
      <c r="P178" s="12">
        <f t="shared" si="42"/>
        <v>0</v>
      </c>
      <c r="R178" s="12">
        <f>IF($Q$2='Utánpótlás I'!$P178,'Utánpótlás I'!$Q178,0)</f>
        <v>0</v>
      </c>
      <c r="S178" s="62">
        <f t="shared" si="43"/>
        <v>0</v>
      </c>
      <c r="T178" s="12">
        <f t="shared" si="44"/>
        <v>0</v>
      </c>
      <c r="W178" s="12">
        <f>IF($V$2='Utánpótlás I'!$P178,'Utánpótlás I'!$Q178,0)</f>
        <v>0</v>
      </c>
      <c r="X178" s="62">
        <f t="shared" si="45"/>
        <v>0</v>
      </c>
      <c r="Y178" s="12">
        <f t="shared" si="46"/>
        <v>0</v>
      </c>
      <c r="AB178" s="12">
        <f>IF($AA$2='Utánpótlás I'!$P178,'Utánpótlás I'!$Q178,0)</f>
        <v>0</v>
      </c>
      <c r="AC178" s="62">
        <f t="shared" si="47"/>
        <v>0</v>
      </c>
      <c r="AD178" s="12">
        <f t="shared" si="48"/>
        <v>0</v>
      </c>
      <c r="AG178" s="12">
        <f>IF($AF$2='Utánpótlás I'!$P178,'Utánpótlás I'!$Q178,0)</f>
        <v>0</v>
      </c>
      <c r="AH178" s="62">
        <f t="shared" si="49"/>
        <v>0</v>
      </c>
      <c r="AI178" s="12">
        <f t="shared" si="50"/>
        <v>0</v>
      </c>
      <c r="AL178" s="12">
        <f>IF($AK$2='Utánpótlás I'!$P178,'Utánpótlás I'!$Q178,0)</f>
        <v>0</v>
      </c>
      <c r="AM178" s="62">
        <f t="shared" si="51"/>
        <v>0</v>
      </c>
      <c r="AN178" s="12">
        <f t="shared" si="52"/>
        <v>0</v>
      </c>
    </row>
    <row r="179" spans="2:40">
      <c r="B179" s="12">
        <f>IF($A$2='Utánpótlás I'!$P179,'Utánpótlás I'!$Q179,0)</f>
        <v>0</v>
      </c>
      <c r="C179" s="62">
        <f t="shared" si="53"/>
        <v>0</v>
      </c>
      <c r="D179" s="12">
        <f t="shared" si="36"/>
        <v>0</v>
      </c>
      <c r="F179" s="12">
        <f>IF($E$2='Utánpótlás I'!$P179,'Utánpótlás I'!$Q179,0)</f>
        <v>0</v>
      </c>
      <c r="G179" s="62">
        <f t="shared" si="37"/>
        <v>0</v>
      </c>
      <c r="H179" s="12">
        <f t="shared" si="38"/>
        <v>0</v>
      </c>
      <c r="J179" s="12">
        <f>IF($I$2='Utánpótlás I'!$P179,'Utánpótlás I'!$Q179,0)</f>
        <v>0</v>
      </c>
      <c r="K179" s="62">
        <f t="shared" si="39"/>
        <v>0</v>
      </c>
      <c r="L179" s="12">
        <f t="shared" si="40"/>
        <v>0</v>
      </c>
      <c r="N179" s="12">
        <f>IF($M$2='Utánpótlás I'!$P179,'Utánpótlás I'!$Q179,0)</f>
        <v>0</v>
      </c>
      <c r="O179" s="62">
        <f t="shared" si="41"/>
        <v>0</v>
      </c>
      <c r="P179" s="12">
        <f t="shared" si="42"/>
        <v>0</v>
      </c>
      <c r="R179" s="12">
        <f>IF($Q$2='Utánpótlás I'!$P179,'Utánpótlás I'!$Q179,0)</f>
        <v>0</v>
      </c>
      <c r="S179" s="62">
        <f t="shared" si="43"/>
        <v>0</v>
      </c>
      <c r="T179" s="12">
        <f t="shared" si="44"/>
        <v>0</v>
      </c>
      <c r="W179" s="12">
        <f>IF($V$2='Utánpótlás I'!$P179,'Utánpótlás I'!$Q179,0)</f>
        <v>0</v>
      </c>
      <c r="X179" s="62">
        <f t="shared" si="45"/>
        <v>0</v>
      </c>
      <c r="Y179" s="12">
        <f t="shared" si="46"/>
        <v>0</v>
      </c>
      <c r="AB179" s="12">
        <f>IF($AA$2='Utánpótlás I'!$P179,'Utánpótlás I'!$Q179,0)</f>
        <v>0</v>
      </c>
      <c r="AC179" s="62">
        <f t="shared" si="47"/>
        <v>0</v>
      </c>
      <c r="AD179" s="12">
        <f t="shared" si="48"/>
        <v>0</v>
      </c>
      <c r="AG179" s="12">
        <f>IF($AF$2='Utánpótlás I'!$P179,'Utánpótlás I'!$Q179,0)</f>
        <v>0</v>
      </c>
      <c r="AH179" s="62">
        <f t="shared" si="49"/>
        <v>0</v>
      </c>
      <c r="AI179" s="12">
        <f t="shared" si="50"/>
        <v>0</v>
      </c>
      <c r="AL179" s="12">
        <f>IF($AK$2='Utánpótlás I'!$P179,'Utánpótlás I'!$Q179,0)</f>
        <v>0</v>
      </c>
      <c r="AM179" s="62">
        <f t="shared" si="51"/>
        <v>0</v>
      </c>
      <c r="AN179" s="12">
        <f t="shared" si="52"/>
        <v>0</v>
      </c>
    </row>
    <row r="180" spans="2:40">
      <c r="B180" s="12">
        <f>IF($A$2='Utánpótlás I'!$P180,'Utánpótlás I'!$Q180,0)</f>
        <v>0</v>
      </c>
      <c r="C180" s="62">
        <f t="shared" si="53"/>
        <v>0</v>
      </c>
      <c r="D180" s="12">
        <f t="shared" si="36"/>
        <v>0</v>
      </c>
      <c r="F180" s="12">
        <f>IF($E$2='Utánpótlás I'!$P180,'Utánpótlás I'!$Q180,0)</f>
        <v>0</v>
      </c>
      <c r="G180" s="62">
        <f t="shared" si="37"/>
        <v>0</v>
      </c>
      <c r="H180" s="12">
        <f t="shared" si="38"/>
        <v>0</v>
      </c>
      <c r="J180" s="12">
        <f>IF($I$2='Utánpótlás I'!$P180,'Utánpótlás I'!$Q180,0)</f>
        <v>0</v>
      </c>
      <c r="K180" s="62">
        <f t="shared" si="39"/>
        <v>0</v>
      </c>
      <c r="L180" s="12">
        <f t="shared" si="40"/>
        <v>0</v>
      </c>
      <c r="N180" s="12">
        <f>IF($M$2='Utánpótlás I'!$P180,'Utánpótlás I'!$Q180,0)</f>
        <v>0</v>
      </c>
      <c r="O180" s="62">
        <f t="shared" si="41"/>
        <v>0</v>
      </c>
      <c r="P180" s="12">
        <f t="shared" si="42"/>
        <v>0</v>
      </c>
      <c r="R180" s="12">
        <f>IF($Q$2='Utánpótlás I'!$P180,'Utánpótlás I'!$Q180,0)</f>
        <v>0</v>
      </c>
      <c r="S180" s="62">
        <f t="shared" si="43"/>
        <v>0</v>
      </c>
      <c r="T180" s="12">
        <f t="shared" si="44"/>
        <v>0</v>
      </c>
      <c r="W180" s="12">
        <f>IF($V$2='Utánpótlás I'!$P180,'Utánpótlás I'!$Q180,0)</f>
        <v>0</v>
      </c>
      <c r="X180" s="62">
        <f t="shared" si="45"/>
        <v>0</v>
      </c>
      <c r="Y180" s="12">
        <f t="shared" si="46"/>
        <v>0</v>
      </c>
      <c r="AB180" s="12">
        <f>IF($AA$2='Utánpótlás I'!$P180,'Utánpótlás I'!$Q180,0)</f>
        <v>0</v>
      </c>
      <c r="AC180" s="62">
        <f t="shared" si="47"/>
        <v>0</v>
      </c>
      <c r="AD180" s="12">
        <f t="shared" si="48"/>
        <v>0</v>
      </c>
      <c r="AG180" s="12">
        <f>IF($AF$2='Utánpótlás I'!$P180,'Utánpótlás I'!$Q180,0)</f>
        <v>0</v>
      </c>
      <c r="AH180" s="62">
        <f t="shared" si="49"/>
        <v>0</v>
      </c>
      <c r="AI180" s="12">
        <f t="shared" si="50"/>
        <v>0</v>
      </c>
      <c r="AL180" s="12">
        <f>IF($AK$2='Utánpótlás I'!$P180,'Utánpótlás I'!$Q180,0)</f>
        <v>0</v>
      </c>
      <c r="AM180" s="62">
        <f t="shared" si="51"/>
        <v>0</v>
      </c>
      <c r="AN180" s="12">
        <f t="shared" si="52"/>
        <v>0</v>
      </c>
    </row>
    <row r="181" spans="2:40">
      <c r="B181" s="12">
        <f>IF($A$2='Utánpótlás I'!$P181,'Utánpótlás I'!$Q181,0)</f>
        <v>0</v>
      </c>
      <c r="C181" s="62">
        <f t="shared" si="53"/>
        <v>0</v>
      </c>
      <c r="D181" s="12">
        <f t="shared" si="36"/>
        <v>0</v>
      </c>
      <c r="F181" s="12">
        <f>IF($E$2='Utánpótlás I'!$P181,'Utánpótlás I'!$Q181,0)</f>
        <v>0</v>
      </c>
      <c r="G181" s="62">
        <f t="shared" si="37"/>
        <v>0</v>
      </c>
      <c r="H181" s="12">
        <f t="shared" si="38"/>
        <v>0</v>
      </c>
      <c r="J181" s="12">
        <f>IF($I$2='Utánpótlás I'!$P181,'Utánpótlás I'!$Q181,0)</f>
        <v>0</v>
      </c>
      <c r="K181" s="62">
        <f t="shared" si="39"/>
        <v>0</v>
      </c>
      <c r="L181" s="12">
        <f t="shared" si="40"/>
        <v>0</v>
      </c>
      <c r="N181" s="12">
        <f>IF($M$2='Utánpótlás I'!$P181,'Utánpótlás I'!$Q181,0)</f>
        <v>0</v>
      </c>
      <c r="O181" s="62">
        <f t="shared" si="41"/>
        <v>0</v>
      </c>
      <c r="P181" s="12">
        <f t="shared" si="42"/>
        <v>0</v>
      </c>
      <c r="R181" s="12">
        <f>IF($Q$2='Utánpótlás I'!$P181,'Utánpótlás I'!$Q181,0)</f>
        <v>0</v>
      </c>
      <c r="S181" s="62">
        <f t="shared" si="43"/>
        <v>0</v>
      </c>
      <c r="T181" s="12">
        <f t="shared" si="44"/>
        <v>0</v>
      </c>
      <c r="W181" s="12">
        <f>IF($V$2='Utánpótlás I'!$P181,'Utánpótlás I'!$Q181,0)</f>
        <v>0</v>
      </c>
      <c r="X181" s="62">
        <f t="shared" si="45"/>
        <v>0</v>
      </c>
      <c r="Y181" s="12">
        <f t="shared" si="46"/>
        <v>0</v>
      </c>
      <c r="AB181" s="12">
        <f>IF($AA$2='Utánpótlás I'!$P181,'Utánpótlás I'!$Q181,0)</f>
        <v>0</v>
      </c>
      <c r="AC181" s="62">
        <f t="shared" si="47"/>
        <v>0</v>
      </c>
      <c r="AD181" s="12">
        <f t="shared" si="48"/>
        <v>0</v>
      </c>
      <c r="AG181" s="12">
        <f>IF($AF$2='Utánpótlás I'!$P181,'Utánpótlás I'!$Q181,0)</f>
        <v>0</v>
      </c>
      <c r="AH181" s="62">
        <f t="shared" si="49"/>
        <v>0</v>
      </c>
      <c r="AI181" s="12">
        <f t="shared" si="50"/>
        <v>0</v>
      </c>
      <c r="AL181" s="12">
        <f>IF($AK$2='Utánpótlás I'!$P181,'Utánpótlás I'!$Q181,0)</f>
        <v>0</v>
      </c>
      <c r="AM181" s="62">
        <f t="shared" si="51"/>
        <v>0</v>
      </c>
      <c r="AN181" s="12">
        <f t="shared" si="52"/>
        <v>0</v>
      </c>
    </row>
    <row r="182" spans="2:40">
      <c r="B182" s="12">
        <f>IF($A$2='Utánpótlás I'!$P182,'Utánpótlás I'!$Q182,0)</f>
        <v>0</v>
      </c>
      <c r="C182" s="62">
        <f t="shared" si="53"/>
        <v>0</v>
      </c>
      <c r="D182" s="12">
        <f t="shared" si="36"/>
        <v>0</v>
      </c>
      <c r="F182" s="12">
        <f>IF($E$2='Utánpótlás I'!$P182,'Utánpótlás I'!$Q182,0)</f>
        <v>0</v>
      </c>
      <c r="G182" s="62">
        <f t="shared" si="37"/>
        <v>0</v>
      </c>
      <c r="H182" s="12">
        <f t="shared" si="38"/>
        <v>0</v>
      </c>
      <c r="J182" s="12">
        <f>IF($I$2='Utánpótlás I'!$P182,'Utánpótlás I'!$Q182,0)</f>
        <v>0</v>
      </c>
      <c r="K182" s="62">
        <f t="shared" si="39"/>
        <v>0</v>
      </c>
      <c r="L182" s="12">
        <f t="shared" si="40"/>
        <v>0</v>
      </c>
      <c r="N182" s="12">
        <f>IF($M$2='Utánpótlás I'!$P182,'Utánpótlás I'!$Q182,0)</f>
        <v>0</v>
      </c>
      <c r="O182" s="62">
        <f t="shared" si="41"/>
        <v>0</v>
      </c>
      <c r="P182" s="12">
        <f t="shared" si="42"/>
        <v>0</v>
      </c>
      <c r="R182" s="12">
        <f>IF($Q$2='Utánpótlás I'!$P182,'Utánpótlás I'!$Q182,0)</f>
        <v>0</v>
      </c>
      <c r="S182" s="62">
        <f t="shared" si="43"/>
        <v>0</v>
      </c>
      <c r="T182" s="12">
        <f t="shared" si="44"/>
        <v>0</v>
      </c>
      <c r="W182" s="12">
        <f>IF($V$2='Utánpótlás I'!$P182,'Utánpótlás I'!$Q182,0)</f>
        <v>0</v>
      </c>
      <c r="X182" s="62">
        <f t="shared" si="45"/>
        <v>0</v>
      </c>
      <c r="Y182" s="12">
        <f t="shared" si="46"/>
        <v>0</v>
      </c>
      <c r="AB182" s="12">
        <f>IF($AA$2='Utánpótlás I'!$P182,'Utánpótlás I'!$Q182,0)</f>
        <v>0</v>
      </c>
      <c r="AC182" s="62">
        <f t="shared" si="47"/>
        <v>0</v>
      </c>
      <c r="AD182" s="12">
        <f t="shared" si="48"/>
        <v>0</v>
      </c>
      <c r="AG182" s="12">
        <f>IF($AF$2='Utánpótlás I'!$P182,'Utánpótlás I'!$Q182,0)</f>
        <v>0</v>
      </c>
      <c r="AH182" s="62">
        <f t="shared" si="49"/>
        <v>0</v>
      </c>
      <c r="AI182" s="12">
        <f t="shared" si="50"/>
        <v>0</v>
      </c>
      <c r="AL182" s="12">
        <f>IF($AK$2='Utánpótlás I'!$P182,'Utánpótlás I'!$Q182,0)</f>
        <v>0</v>
      </c>
      <c r="AM182" s="62">
        <f t="shared" si="51"/>
        <v>0</v>
      </c>
      <c r="AN182" s="12">
        <f t="shared" si="52"/>
        <v>0</v>
      </c>
    </row>
    <row r="183" spans="2:40">
      <c r="B183" s="12">
        <f>IF($A$2='Utánpótlás I'!$P183,'Utánpótlás I'!$Q183,0)</f>
        <v>0</v>
      </c>
      <c r="C183" s="62">
        <f t="shared" si="53"/>
        <v>0</v>
      </c>
      <c r="D183" s="12">
        <f t="shared" si="36"/>
        <v>0</v>
      </c>
      <c r="F183" s="12">
        <f>IF($E$2='Utánpótlás I'!$P183,'Utánpótlás I'!$Q183,0)</f>
        <v>0</v>
      </c>
      <c r="G183" s="62">
        <f t="shared" si="37"/>
        <v>0</v>
      </c>
      <c r="H183" s="12">
        <f t="shared" si="38"/>
        <v>0</v>
      </c>
      <c r="J183" s="12">
        <f>IF($I$2='Utánpótlás I'!$P183,'Utánpótlás I'!$Q183,0)</f>
        <v>0</v>
      </c>
      <c r="K183" s="62">
        <f t="shared" si="39"/>
        <v>0</v>
      </c>
      <c r="L183" s="12">
        <f t="shared" si="40"/>
        <v>0</v>
      </c>
      <c r="N183" s="12">
        <f>IF($M$2='Utánpótlás I'!$P183,'Utánpótlás I'!$Q183,0)</f>
        <v>0</v>
      </c>
      <c r="O183" s="62">
        <f t="shared" si="41"/>
        <v>0</v>
      </c>
      <c r="P183" s="12">
        <f t="shared" si="42"/>
        <v>0</v>
      </c>
      <c r="R183" s="12">
        <f>IF($Q$2='Utánpótlás I'!$P183,'Utánpótlás I'!$Q183,0)</f>
        <v>0</v>
      </c>
      <c r="S183" s="62">
        <f t="shared" si="43"/>
        <v>0</v>
      </c>
      <c r="T183" s="12">
        <f t="shared" si="44"/>
        <v>0</v>
      </c>
      <c r="W183" s="12">
        <f>IF($V$2='Utánpótlás I'!$P183,'Utánpótlás I'!$Q183,0)</f>
        <v>0</v>
      </c>
      <c r="X183" s="62">
        <f t="shared" si="45"/>
        <v>0</v>
      </c>
      <c r="Y183" s="12">
        <f t="shared" si="46"/>
        <v>0</v>
      </c>
      <c r="AB183" s="12">
        <f>IF($AA$2='Utánpótlás I'!$P183,'Utánpótlás I'!$Q183,0)</f>
        <v>0</v>
      </c>
      <c r="AC183" s="62">
        <f t="shared" si="47"/>
        <v>0</v>
      </c>
      <c r="AD183" s="12">
        <f t="shared" si="48"/>
        <v>0</v>
      </c>
      <c r="AG183" s="12">
        <f>IF($AF$2='Utánpótlás I'!$P183,'Utánpótlás I'!$Q183,0)</f>
        <v>0</v>
      </c>
      <c r="AH183" s="62">
        <f t="shared" si="49"/>
        <v>0</v>
      </c>
      <c r="AI183" s="12">
        <f t="shared" si="50"/>
        <v>0</v>
      </c>
      <c r="AL183" s="12">
        <f>IF($AK$2='Utánpótlás I'!$P183,'Utánpótlás I'!$Q183,0)</f>
        <v>0</v>
      </c>
      <c r="AM183" s="62">
        <f t="shared" si="51"/>
        <v>0</v>
      </c>
      <c r="AN183" s="12">
        <f t="shared" si="52"/>
        <v>0</v>
      </c>
    </row>
    <row r="184" spans="2:40">
      <c r="B184" s="12">
        <f>IF($A$2='Utánpótlás I'!$P184,'Utánpótlás I'!$Q184,0)</f>
        <v>0</v>
      </c>
      <c r="C184" s="62">
        <f t="shared" si="53"/>
        <v>0</v>
      </c>
      <c r="D184" s="12">
        <f t="shared" si="36"/>
        <v>0</v>
      </c>
      <c r="F184" s="12">
        <f>IF($E$2='Utánpótlás I'!$P184,'Utánpótlás I'!$Q184,0)</f>
        <v>0</v>
      </c>
      <c r="G184" s="62">
        <f t="shared" si="37"/>
        <v>0</v>
      </c>
      <c r="H184" s="12">
        <f t="shared" si="38"/>
        <v>0</v>
      </c>
      <c r="J184" s="12">
        <f>IF($I$2='Utánpótlás I'!$P184,'Utánpótlás I'!$Q184,0)</f>
        <v>0</v>
      </c>
      <c r="K184" s="62">
        <f t="shared" si="39"/>
        <v>0</v>
      </c>
      <c r="L184" s="12">
        <f t="shared" si="40"/>
        <v>0</v>
      </c>
      <c r="N184" s="12">
        <f>IF($M$2='Utánpótlás I'!$P184,'Utánpótlás I'!$Q184,0)</f>
        <v>0</v>
      </c>
      <c r="O184" s="62">
        <f t="shared" si="41"/>
        <v>0</v>
      </c>
      <c r="P184" s="12">
        <f t="shared" si="42"/>
        <v>0</v>
      </c>
      <c r="R184" s="12">
        <f>IF($Q$2='Utánpótlás I'!$P184,'Utánpótlás I'!$Q184,0)</f>
        <v>0</v>
      </c>
      <c r="S184" s="62">
        <f t="shared" si="43"/>
        <v>0</v>
      </c>
      <c r="T184" s="12">
        <f t="shared" si="44"/>
        <v>0</v>
      </c>
      <c r="W184" s="12">
        <f>IF($V$2='Utánpótlás I'!$P184,'Utánpótlás I'!$Q184,0)</f>
        <v>0</v>
      </c>
      <c r="X184" s="62">
        <f t="shared" si="45"/>
        <v>0</v>
      </c>
      <c r="Y184" s="12">
        <f t="shared" si="46"/>
        <v>0</v>
      </c>
      <c r="AB184" s="12">
        <f>IF($AA$2='Utánpótlás I'!$P184,'Utánpótlás I'!$Q184,0)</f>
        <v>0</v>
      </c>
      <c r="AC184" s="62">
        <f t="shared" si="47"/>
        <v>0</v>
      </c>
      <c r="AD184" s="12">
        <f t="shared" si="48"/>
        <v>0</v>
      </c>
      <c r="AG184" s="12">
        <f>IF($AF$2='Utánpótlás I'!$P184,'Utánpótlás I'!$Q184,0)</f>
        <v>0</v>
      </c>
      <c r="AH184" s="62">
        <f t="shared" si="49"/>
        <v>0</v>
      </c>
      <c r="AI184" s="12">
        <f t="shared" si="50"/>
        <v>0</v>
      </c>
      <c r="AL184" s="12">
        <f>IF($AK$2='Utánpótlás I'!$P184,'Utánpótlás I'!$Q184,0)</f>
        <v>0</v>
      </c>
      <c r="AM184" s="62">
        <f t="shared" si="51"/>
        <v>0</v>
      </c>
      <c r="AN184" s="12">
        <f t="shared" si="52"/>
        <v>0</v>
      </c>
    </row>
    <row r="185" spans="2:40">
      <c r="B185" s="12">
        <f>IF($A$2='Utánpótlás I'!$P185,'Utánpótlás I'!$Q185,0)</f>
        <v>0</v>
      </c>
      <c r="C185" s="62">
        <f t="shared" si="53"/>
        <v>0</v>
      </c>
      <c r="D185" s="12">
        <f t="shared" si="36"/>
        <v>0</v>
      </c>
      <c r="F185" s="12">
        <f>IF($E$2='Utánpótlás I'!$P185,'Utánpótlás I'!$Q185,0)</f>
        <v>0</v>
      </c>
      <c r="G185" s="62">
        <f t="shared" si="37"/>
        <v>0</v>
      </c>
      <c r="H185" s="12">
        <f t="shared" si="38"/>
        <v>0</v>
      </c>
      <c r="J185" s="12">
        <f>IF($I$2='Utánpótlás I'!$P185,'Utánpótlás I'!$Q185,0)</f>
        <v>0</v>
      </c>
      <c r="K185" s="62">
        <f t="shared" si="39"/>
        <v>0</v>
      </c>
      <c r="L185" s="12">
        <f t="shared" si="40"/>
        <v>0</v>
      </c>
      <c r="N185" s="12">
        <f>IF($M$2='Utánpótlás I'!$P185,'Utánpótlás I'!$Q185,0)</f>
        <v>0</v>
      </c>
      <c r="O185" s="62">
        <f t="shared" si="41"/>
        <v>0</v>
      </c>
      <c r="P185" s="12">
        <f t="shared" si="42"/>
        <v>0</v>
      </c>
      <c r="R185" s="12">
        <f>IF($Q$2='Utánpótlás I'!$P185,'Utánpótlás I'!$Q185,0)</f>
        <v>0</v>
      </c>
      <c r="S185" s="62">
        <f t="shared" si="43"/>
        <v>0</v>
      </c>
      <c r="T185" s="12">
        <f t="shared" si="44"/>
        <v>0</v>
      </c>
      <c r="W185" s="12">
        <f>IF($V$2='Utánpótlás I'!$P185,'Utánpótlás I'!$Q185,0)</f>
        <v>0</v>
      </c>
      <c r="X185" s="62">
        <f t="shared" si="45"/>
        <v>0</v>
      </c>
      <c r="Y185" s="12">
        <f t="shared" si="46"/>
        <v>0</v>
      </c>
      <c r="AB185" s="12">
        <f>IF($AA$2='Utánpótlás I'!$P185,'Utánpótlás I'!$Q185,0)</f>
        <v>0</v>
      </c>
      <c r="AC185" s="62">
        <f t="shared" si="47"/>
        <v>0</v>
      </c>
      <c r="AD185" s="12">
        <f t="shared" si="48"/>
        <v>0</v>
      </c>
      <c r="AG185" s="12">
        <f>IF($AF$2='Utánpótlás I'!$P185,'Utánpótlás I'!$Q185,0)</f>
        <v>0</v>
      </c>
      <c r="AH185" s="62">
        <f t="shared" si="49"/>
        <v>0</v>
      </c>
      <c r="AI185" s="12">
        <f t="shared" si="50"/>
        <v>0</v>
      </c>
      <c r="AL185" s="12">
        <f>IF($AK$2='Utánpótlás I'!$P185,'Utánpótlás I'!$Q185,0)</f>
        <v>0</v>
      </c>
      <c r="AM185" s="62">
        <f t="shared" si="51"/>
        <v>0</v>
      </c>
      <c r="AN185" s="12">
        <f t="shared" si="52"/>
        <v>0</v>
      </c>
    </row>
    <row r="186" spans="2:40">
      <c r="B186" s="12">
        <f>IF($A$2='Utánpótlás I'!$P186,'Utánpótlás I'!$Q186,0)</f>
        <v>0</v>
      </c>
      <c r="C186" s="62">
        <f t="shared" si="53"/>
        <v>0</v>
      </c>
      <c r="D186" s="12">
        <f t="shared" si="36"/>
        <v>0</v>
      </c>
      <c r="F186" s="12">
        <f>IF($E$2='Utánpótlás I'!$P186,'Utánpótlás I'!$Q186,0)</f>
        <v>0</v>
      </c>
      <c r="G186" s="62">
        <f t="shared" si="37"/>
        <v>0</v>
      </c>
      <c r="H186" s="12">
        <f t="shared" si="38"/>
        <v>0</v>
      </c>
      <c r="J186" s="12">
        <f>IF($I$2='Utánpótlás I'!$P186,'Utánpótlás I'!$Q186,0)</f>
        <v>0</v>
      </c>
      <c r="K186" s="62">
        <f t="shared" si="39"/>
        <v>0</v>
      </c>
      <c r="L186" s="12">
        <f t="shared" si="40"/>
        <v>0</v>
      </c>
      <c r="N186" s="12">
        <f>IF($M$2='Utánpótlás I'!$P186,'Utánpótlás I'!$Q186,0)</f>
        <v>0</v>
      </c>
      <c r="O186" s="62">
        <f t="shared" si="41"/>
        <v>0</v>
      </c>
      <c r="P186" s="12">
        <f t="shared" si="42"/>
        <v>0</v>
      </c>
      <c r="R186" s="12">
        <f>IF($Q$2='Utánpótlás I'!$P186,'Utánpótlás I'!$Q186,0)</f>
        <v>0</v>
      </c>
      <c r="S186" s="62">
        <f t="shared" si="43"/>
        <v>0</v>
      </c>
      <c r="T186" s="12">
        <f t="shared" si="44"/>
        <v>0</v>
      </c>
      <c r="W186" s="12">
        <f>IF($V$2='Utánpótlás I'!$P186,'Utánpótlás I'!$Q186,0)</f>
        <v>0</v>
      </c>
      <c r="X186" s="62">
        <f t="shared" si="45"/>
        <v>0</v>
      </c>
      <c r="Y186" s="12">
        <f t="shared" si="46"/>
        <v>0</v>
      </c>
      <c r="AB186" s="12">
        <f>IF($AA$2='Utánpótlás I'!$P186,'Utánpótlás I'!$Q186,0)</f>
        <v>0</v>
      </c>
      <c r="AC186" s="62">
        <f t="shared" si="47"/>
        <v>0</v>
      </c>
      <c r="AD186" s="12">
        <f t="shared" si="48"/>
        <v>0</v>
      </c>
      <c r="AG186" s="12">
        <f>IF($AF$2='Utánpótlás I'!$P186,'Utánpótlás I'!$Q186,0)</f>
        <v>0</v>
      </c>
      <c r="AH186" s="62">
        <f t="shared" si="49"/>
        <v>0</v>
      </c>
      <c r="AI186" s="12">
        <f t="shared" si="50"/>
        <v>0</v>
      </c>
      <c r="AL186" s="12">
        <f>IF($AK$2='Utánpótlás I'!$P186,'Utánpótlás I'!$Q186,0)</f>
        <v>0</v>
      </c>
      <c r="AM186" s="62">
        <f t="shared" si="51"/>
        <v>0</v>
      </c>
      <c r="AN186" s="12">
        <f t="shared" si="52"/>
        <v>0</v>
      </c>
    </row>
    <row r="187" spans="2:40">
      <c r="B187" s="12">
        <f>IF($A$2='Utánpótlás I'!$P187,'Utánpótlás I'!$Q187,0)</f>
        <v>0</v>
      </c>
      <c r="C187" s="62">
        <f t="shared" si="53"/>
        <v>0</v>
      </c>
      <c r="D187" s="12">
        <f t="shared" si="36"/>
        <v>0</v>
      </c>
      <c r="F187" s="12">
        <f>IF($E$2='Utánpótlás I'!$P187,'Utánpótlás I'!$Q187,0)</f>
        <v>0</v>
      </c>
      <c r="G187" s="62">
        <f t="shared" si="37"/>
        <v>0</v>
      </c>
      <c r="H187" s="12">
        <f t="shared" si="38"/>
        <v>0</v>
      </c>
      <c r="J187" s="12">
        <f>IF($I$2='Utánpótlás I'!$P187,'Utánpótlás I'!$Q187,0)</f>
        <v>0</v>
      </c>
      <c r="K187" s="62">
        <f t="shared" si="39"/>
        <v>0</v>
      </c>
      <c r="L187" s="12">
        <f t="shared" si="40"/>
        <v>0</v>
      </c>
      <c r="N187" s="12">
        <f>IF($M$2='Utánpótlás I'!$P187,'Utánpótlás I'!$Q187,0)</f>
        <v>0</v>
      </c>
      <c r="O187" s="62">
        <f t="shared" si="41"/>
        <v>0</v>
      </c>
      <c r="P187" s="12">
        <f t="shared" si="42"/>
        <v>0</v>
      </c>
      <c r="R187" s="12">
        <f>IF($Q$2='Utánpótlás I'!$P187,'Utánpótlás I'!$Q187,0)</f>
        <v>0</v>
      </c>
      <c r="S187" s="62">
        <f t="shared" si="43"/>
        <v>0</v>
      </c>
      <c r="T187" s="12">
        <f t="shared" si="44"/>
        <v>0</v>
      </c>
      <c r="W187" s="12">
        <f>IF($V$2='Utánpótlás I'!$P187,'Utánpótlás I'!$Q187,0)</f>
        <v>0</v>
      </c>
      <c r="X187" s="62">
        <f t="shared" si="45"/>
        <v>0</v>
      </c>
      <c r="Y187" s="12">
        <f t="shared" si="46"/>
        <v>0</v>
      </c>
      <c r="AB187" s="12">
        <f>IF($AA$2='Utánpótlás I'!$P187,'Utánpótlás I'!$Q187,0)</f>
        <v>0</v>
      </c>
      <c r="AC187" s="62">
        <f t="shared" si="47"/>
        <v>0</v>
      </c>
      <c r="AD187" s="12">
        <f t="shared" si="48"/>
        <v>0</v>
      </c>
      <c r="AG187" s="12">
        <f>IF($AF$2='Utánpótlás I'!$P187,'Utánpótlás I'!$Q187,0)</f>
        <v>0</v>
      </c>
      <c r="AH187" s="62">
        <f t="shared" si="49"/>
        <v>0</v>
      </c>
      <c r="AI187" s="12">
        <f t="shared" si="50"/>
        <v>0</v>
      </c>
      <c r="AL187" s="12">
        <f>IF($AK$2='Utánpótlás I'!$P187,'Utánpótlás I'!$Q187,0)</f>
        <v>0</v>
      </c>
      <c r="AM187" s="62">
        <f t="shared" si="51"/>
        <v>0</v>
      </c>
      <c r="AN187" s="12">
        <f t="shared" si="52"/>
        <v>0</v>
      </c>
    </row>
    <row r="188" spans="2:40">
      <c r="B188" s="12">
        <f>IF($A$2='Utánpótlás I'!$P188,'Utánpótlás I'!$Q188,0)</f>
        <v>0</v>
      </c>
      <c r="C188" s="62">
        <f t="shared" si="53"/>
        <v>0</v>
      </c>
      <c r="D188" s="12">
        <f t="shared" si="36"/>
        <v>0</v>
      </c>
      <c r="F188" s="12">
        <f>IF($E$2='Utánpótlás I'!$P188,'Utánpótlás I'!$Q188,0)</f>
        <v>0</v>
      </c>
      <c r="G188" s="62">
        <f t="shared" si="37"/>
        <v>0</v>
      </c>
      <c r="H188" s="12">
        <f t="shared" si="38"/>
        <v>0</v>
      </c>
      <c r="J188" s="12">
        <f>IF($I$2='Utánpótlás I'!$P188,'Utánpótlás I'!$Q188,0)</f>
        <v>0</v>
      </c>
      <c r="K188" s="62">
        <f t="shared" si="39"/>
        <v>0</v>
      </c>
      <c r="L188" s="12">
        <f t="shared" si="40"/>
        <v>0</v>
      </c>
      <c r="N188" s="12">
        <f>IF($M$2='Utánpótlás I'!$P188,'Utánpótlás I'!$Q188,0)</f>
        <v>0</v>
      </c>
      <c r="O188" s="62">
        <f t="shared" si="41"/>
        <v>0</v>
      </c>
      <c r="P188" s="12">
        <f t="shared" si="42"/>
        <v>0</v>
      </c>
      <c r="R188" s="12">
        <f>IF($Q$2='Utánpótlás I'!$P188,'Utánpótlás I'!$Q188,0)</f>
        <v>0</v>
      </c>
      <c r="S188" s="62">
        <f t="shared" si="43"/>
        <v>0</v>
      </c>
      <c r="T188" s="12">
        <f t="shared" si="44"/>
        <v>0</v>
      </c>
      <c r="W188" s="12">
        <f>IF($V$2='Utánpótlás I'!$P188,'Utánpótlás I'!$Q188,0)</f>
        <v>0</v>
      </c>
      <c r="X188" s="62">
        <f t="shared" si="45"/>
        <v>0</v>
      </c>
      <c r="Y188" s="12">
        <f t="shared" si="46"/>
        <v>0</v>
      </c>
      <c r="AB188" s="12">
        <f>IF($AA$2='Utánpótlás I'!$P188,'Utánpótlás I'!$Q188,0)</f>
        <v>0</v>
      </c>
      <c r="AC188" s="62">
        <f t="shared" si="47"/>
        <v>0</v>
      </c>
      <c r="AD188" s="12">
        <f t="shared" si="48"/>
        <v>0</v>
      </c>
      <c r="AG188" s="12">
        <f>IF($AF$2='Utánpótlás I'!$P188,'Utánpótlás I'!$Q188,0)</f>
        <v>0</v>
      </c>
      <c r="AH188" s="62">
        <f t="shared" si="49"/>
        <v>0</v>
      </c>
      <c r="AI188" s="12">
        <f t="shared" si="50"/>
        <v>0</v>
      </c>
      <c r="AL188" s="12">
        <f>IF($AK$2='Utánpótlás I'!$P188,'Utánpótlás I'!$Q188,0)</f>
        <v>0</v>
      </c>
      <c r="AM188" s="62">
        <f t="shared" si="51"/>
        <v>0</v>
      </c>
      <c r="AN188" s="12">
        <f t="shared" si="52"/>
        <v>0</v>
      </c>
    </row>
    <row r="189" spans="2:40">
      <c r="B189" s="12">
        <f>IF($A$2='Utánpótlás I'!$P189,'Utánpótlás I'!$Q189,0)</f>
        <v>0</v>
      </c>
      <c r="C189" s="62">
        <f t="shared" si="53"/>
        <v>0</v>
      </c>
      <c r="D189" s="12">
        <f t="shared" si="36"/>
        <v>0</v>
      </c>
      <c r="F189" s="12">
        <f>IF($E$2='Utánpótlás I'!$P189,'Utánpótlás I'!$Q189,0)</f>
        <v>0</v>
      </c>
      <c r="G189" s="62">
        <f t="shared" si="37"/>
        <v>0</v>
      </c>
      <c r="H189" s="12">
        <f t="shared" si="38"/>
        <v>0</v>
      </c>
      <c r="J189" s="12">
        <f>IF($I$2='Utánpótlás I'!$P189,'Utánpótlás I'!$Q189,0)</f>
        <v>0</v>
      </c>
      <c r="K189" s="62">
        <f t="shared" si="39"/>
        <v>0</v>
      </c>
      <c r="L189" s="12">
        <f t="shared" si="40"/>
        <v>0</v>
      </c>
      <c r="N189" s="12">
        <f>IF($M$2='Utánpótlás I'!$P189,'Utánpótlás I'!$Q189,0)</f>
        <v>0</v>
      </c>
      <c r="O189" s="62">
        <f t="shared" si="41"/>
        <v>0</v>
      </c>
      <c r="P189" s="12">
        <f t="shared" si="42"/>
        <v>0</v>
      </c>
      <c r="R189" s="12">
        <f>IF($Q$2='Utánpótlás I'!$P189,'Utánpótlás I'!$Q189,0)</f>
        <v>0</v>
      </c>
      <c r="S189" s="62">
        <f t="shared" si="43"/>
        <v>0</v>
      </c>
      <c r="T189" s="12">
        <f t="shared" si="44"/>
        <v>0</v>
      </c>
      <c r="W189" s="12">
        <f>IF($V$2='Utánpótlás I'!$P189,'Utánpótlás I'!$Q189,0)</f>
        <v>0</v>
      </c>
      <c r="X189" s="62">
        <f t="shared" si="45"/>
        <v>0</v>
      </c>
      <c r="Y189" s="12">
        <f t="shared" si="46"/>
        <v>0</v>
      </c>
      <c r="AB189" s="12">
        <f>IF($AA$2='Utánpótlás I'!$P189,'Utánpótlás I'!$Q189,0)</f>
        <v>0</v>
      </c>
      <c r="AC189" s="62">
        <f t="shared" si="47"/>
        <v>0</v>
      </c>
      <c r="AD189" s="12">
        <f t="shared" si="48"/>
        <v>0</v>
      </c>
      <c r="AG189" s="12">
        <f>IF($AF$2='Utánpótlás I'!$P189,'Utánpótlás I'!$Q189,0)</f>
        <v>0</v>
      </c>
      <c r="AH189" s="62">
        <f t="shared" si="49"/>
        <v>0</v>
      </c>
      <c r="AI189" s="12">
        <f t="shared" si="50"/>
        <v>0</v>
      </c>
      <c r="AL189" s="12">
        <f>IF($AK$2='Utánpótlás I'!$P189,'Utánpótlás I'!$Q189,0)</f>
        <v>0</v>
      </c>
      <c r="AM189" s="62">
        <f t="shared" si="51"/>
        <v>0</v>
      </c>
      <c r="AN189" s="12">
        <f t="shared" si="52"/>
        <v>0</v>
      </c>
    </row>
    <row r="190" spans="2:40">
      <c r="B190" s="12">
        <f>IF($A$2='Utánpótlás I'!$P190,'Utánpótlás I'!$Q190,0)</f>
        <v>0</v>
      </c>
      <c r="C190" s="62">
        <f t="shared" si="53"/>
        <v>0</v>
      </c>
      <c r="D190" s="12">
        <f t="shared" si="36"/>
        <v>0</v>
      </c>
      <c r="F190" s="12">
        <f>IF($E$2='Utánpótlás I'!$P190,'Utánpótlás I'!$Q190,0)</f>
        <v>0</v>
      </c>
      <c r="G190" s="62">
        <f t="shared" si="37"/>
        <v>0</v>
      </c>
      <c r="H190" s="12">
        <f t="shared" si="38"/>
        <v>0</v>
      </c>
      <c r="J190" s="12">
        <f>IF($I$2='Utánpótlás I'!$P190,'Utánpótlás I'!$Q190,0)</f>
        <v>0</v>
      </c>
      <c r="K190" s="62">
        <f t="shared" si="39"/>
        <v>0</v>
      </c>
      <c r="L190" s="12">
        <f t="shared" si="40"/>
        <v>0</v>
      </c>
      <c r="N190" s="12">
        <f>IF($M$2='Utánpótlás I'!$P190,'Utánpótlás I'!$Q190,0)</f>
        <v>0</v>
      </c>
      <c r="O190" s="62">
        <f t="shared" si="41"/>
        <v>0</v>
      </c>
      <c r="P190" s="12">
        <f t="shared" si="42"/>
        <v>0</v>
      </c>
      <c r="R190" s="12">
        <f>IF($Q$2='Utánpótlás I'!$P190,'Utánpótlás I'!$Q190,0)</f>
        <v>0</v>
      </c>
      <c r="S190" s="62">
        <f t="shared" si="43"/>
        <v>0</v>
      </c>
      <c r="T190" s="12">
        <f t="shared" si="44"/>
        <v>0</v>
      </c>
      <c r="W190" s="12">
        <f>IF($V$2='Utánpótlás I'!$P190,'Utánpótlás I'!$Q190,0)</f>
        <v>0</v>
      </c>
      <c r="X190" s="62">
        <f t="shared" si="45"/>
        <v>0</v>
      </c>
      <c r="Y190" s="12">
        <f t="shared" si="46"/>
        <v>0</v>
      </c>
      <c r="AB190" s="12">
        <f>IF($AA$2='Utánpótlás I'!$P190,'Utánpótlás I'!$Q190,0)</f>
        <v>0</v>
      </c>
      <c r="AC190" s="62">
        <f t="shared" si="47"/>
        <v>0</v>
      </c>
      <c r="AD190" s="12">
        <f t="shared" si="48"/>
        <v>0</v>
      </c>
      <c r="AG190" s="12">
        <f>IF($AF$2='Utánpótlás I'!$P190,'Utánpótlás I'!$Q190,0)</f>
        <v>0</v>
      </c>
      <c r="AH190" s="62">
        <f t="shared" si="49"/>
        <v>0</v>
      </c>
      <c r="AI190" s="12">
        <f t="shared" si="50"/>
        <v>0</v>
      </c>
      <c r="AL190" s="12">
        <f>IF($AK$2='Utánpótlás I'!$P190,'Utánpótlás I'!$Q190,0)</f>
        <v>0</v>
      </c>
      <c r="AM190" s="62">
        <f t="shared" si="51"/>
        <v>0</v>
      </c>
      <c r="AN190" s="12">
        <f t="shared" si="52"/>
        <v>0</v>
      </c>
    </row>
    <row r="191" spans="2:40">
      <c r="B191" s="12">
        <f>IF($A$2='Utánpótlás I'!$P191,'Utánpótlás I'!$Q191,0)</f>
        <v>0</v>
      </c>
      <c r="C191" s="62">
        <f t="shared" si="53"/>
        <v>0</v>
      </c>
      <c r="D191" s="12">
        <f t="shared" si="36"/>
        <v>0</v>
      </c>
      <c r="F191" s="12">
        <f>IF($E$2='Utánpótlás I'!$P191,'Utánpótlás I'!$Q191,0)</f>
        <v>0</v>
      </c>
      <c r="G191" s="62">
        <f t="shared" si="37"/>
        <v>0</v>
      </c>
      <c r="H191" s="12">
        <f t="shared" si="38"/>
        <v>0</v>
      </c>
      <c r="J191" s="12">
        <f>IF($I$2='Utánpótlás I'!$P191,'Utánpótlás I'!$Q191,0)</f>
        <v>0</v>
      </c>
      <c r="K191" s="62">
        <f t="shared" si="39"/>
        <v>0</v>
      </c>
      <c r="L191" s="12">
        <f t="shared" si="40"/>
        <v>0</v>
      </c>
      <c r="N191" s="12">
        <f>IF($M$2='Utánpótlás I'!$P191,'Utánpótlás I'!$Q191,0)</f>
        <v>0</v>
      </c>
      <c r="O191" s="62">
        <f t="shared" si="41"/>
        <v>0</v>
      </c>
      <c r="P191" s="12">
        <f t="shared" si="42"/>
        <v>0</v>
      </c>
      <c r="R191" s="12">
        <f>IF($Q$2='Utánpótlás I'!$P191,'Utánpótlás I'!$Q191,0)</f>
        <v>0</v>
      </c>
      <c r="S191" s="62">
        <f t="shared" si="43"/>
        <v>0</v>
      </c>
      <c r="T191" s="12">
        <f t="shared" si="44"/>
        <v>0</v>
      </c>
      <c r="W191" s="12">
        <f>IF($V$2='Utánpótlás I'!$P191,'Utánpótlás I'!$Q191,0)</f>
        <v>0</v>
      </c>
      <c r="X191" s="62">
        <f t="shared" si="45"/>
        <v>0</v>
      </c>
      <c r="Y191" s="12">
        <f t="shared" si="46"/>
        <v>0</v>
      </c>
      <c r="AB191" s="12">
        <f>IF($AA$2='Utánpótlás I'!$P191,'Utánpótlás I'!$Q191,0)</f>
        <v>0</v>
      </c>
      <c r="AC191" s="62">
        <f t="shared" si="47"/>
        <v>0</v>
      </c>
      <c r="AD191" s="12">
        <f t="shared" si="48"/>
        <v>0</v>
      </c>
      <c r="AG191" s="12">
        <f>IF($AF$2='Utánpótlás I'!$P191,'Utánpótlás I'!$Q191,0)</f>
        <v>0</v>
      </c>
      <c r="AH191" s="62">
        <f t="shared" si="49"/>
        <v>0</v>
      </c>
      <c r="AI191" s="12">
        <f t="shared" si="50"/>
        <v>0</v>
      </c>
      <c r="AL191" s="12">
        <f>IF($AK$2='Utánpótlás I'!$P191,'Utánpótlás I'!$Q191,0)</f>
        <v>0</v>
      </c>
      <c r="AM191" s="62">
        <f t="shared" si="51"/>
        <v>0</v>
      </c>
      <c r="AN191" s="12">
        <f t="shared" si="52"/>
        <v>0</v>
      </c>
    </row>
    <row r="192" spans="2:40">
      <c r="B192" s="12">
        <f>IF($A$2='Utánpótlás I'!$P192,'Utánpótlás I'!$Q192,0)</f>
        <v>0</v>
      </c>
      <c r="C192" s="62">
        <f t="shared" si="53"/>
        <v>0</v>
      </c>
      <c r="D192" s="12">
        <f t="shared" si="36"/>
        <v>0</v>
      </c>
      <c r="F192" s="12">
        <f>IF($E$2='Utánpótlás I'!$P192,'Utánpótlás I'!$Q192,0)</f>
        <v>0</v>
      </c>
      <c r="G192" s="62">
        <f t="shared" si="37"/>
        <v>0</v>
      </c>
      <c r="H192" s="12">
        <f t="shared" si="38"/>
        <v>0</v>
      </c>
      <c r="J192" s="12">
        <f>IF($I$2='Utánpótlás I'!$P192,'Utánpótlás I'!$Q192,0)</f>
        <v>0</v>
      </c>
      <c r="K192" s="62">
        <f t="shared" si="39"/>
        <v>0</v>
      </c>
      <c r="L192" s="12">
        <f t="shared" si="40"/>
        <v>0</v>
      </c>
      <c r="N192" s="12">
        <f>IF($M$2='Utánpótlás I'!$P192,'Utánpótlás I'!$Q192,0)</f>
        <v>0</v>
      </c>
      <c r="O192" s="62">
        <f t="shared" si="41"/>
        <v>0</v>
      </c>
      <c r="P192" s="12">
        <f t="shared" si="42"/>
        <v>0</v>
      </c>
      <c r="R192" s="12">
        <f>IF($Q$2='Utánpótlás I'!$P192,'Utánpótlás I'!$Q192,0)</f>
        <v>0</v>
      </c>
      <c r="S192" s="62">
        <f t="shared" si="43"/>
        <v>0</v>
      </c>
      <c r="T192" s="12">
        <f t="shared" si="44"/>
        <v>0</v>
      </c>
      <c r="W192" s="12">
        <f>IF($V$2='Utánpótlás I'!$P192,'Utánpótlás I'!$Q192,0)</f>
        <v>0</v>
      </c>
      <c r="X192" s="62">
        <f t="shared" si="45"/>
        <v>0</v>
      </c>
      <c r="Y192" s="12">
        <f t="shared" si="46"/>
        <v>0</v>
      </c>
      <c r="AB192" s="12">
        <f>IF($AA$2='Utánpótlás I'!$P192,'Utánpótlás I'!$Q192,0)</f>
        <v>0</v>
      </c>
      <c r="AC192" s="62">
        <f t="shared" si="47"/>
        <v>0</v>
      </c>
      <c r="AD192" s="12">
        <f t="shared" si="48"/>
        <v>0</v>
      </c>
      <c r="AG192" s="12">
        <f>IF($AF$2='Utánpótlás I'!$P192,'Utánpótlás I'!$Q192,0)</f>
        <v>0</v>
      </c>
      <c r="AH192" s="62">
        <f t="shared" si="49"/>
        <v>0</v>
      </c>
      <c r="AI192" s="12">
        <f t="shared" si="50"/>
        <v>0</v>
      </c>
      <c r="AL192" s="12">
        <f>IF($AK$2='Utánpótlás I'!$P192,'Utánpótlás I'!$Q192,0)</f>
        <v>0</v>
      </c>
      <c r="AM192" s="62">
        <f t="shared" si="51"/>
        <v>0</v>
      </c>
      <c r="AN192" s="12">
        <f t="shared" si="52"/>
        <v>0</v>
      </c>
    </row>
    <row r="193" spans="2:40">
      <c r="B193" s="12">
        <f>IF($A$2='Utánpótlás I'!$P193,'Utánpótlás I'!$Q193,0)</f>
        <v>0</v>
      </c>
      <c r="C193" s="62">
        <f t="shared" si="53"/>
        <v>0</v>
      </c>
      <c r="D193" s="12">
        <f t="shared" si="36"/>
        <v>0</v>
      </c>
      <c r="F193" s="12">
        <f>IF($E$2='Utánpótlás I'!$P193,'Utánpótlás I'!$Q193,0)</f>
        <v>0</v>
      </c>
      <c r="G193" s="62">
        <f t="shared" si="37"/>
        <v>0</v>
      </c>
      <c r="H193" s="12">
        <f t="shared" si="38"/>
        <v>0</v>
      </c>
      <c r="J193" s="12">
        <f>IF($I$2='Utánpótlás I'!$P193,'Utánpótlás I'!$Q193,0)</f>
        <v>0</v>
      </c>
      <c r="K193" s="62">
        <f t="shared" si="39"/>
        <v>0</v>
      </c>
      <c r="L193" s="12">
        <f t="shared" si="40"/>
        <v>0</v>
      </c>
      <c r="N193" s="12">
        <f>IF($M$2='Utánpótlás I'!$P193,'Utánpótlás I'!$Q193,0)</f>
        <v>0</v>
      </c>
      <c r="O193" s="62">
        <f t="shared" si="41"/>
        <v>0</v>
      </c>
      <c r="P193" s="12">
        <f t="shared" si="42"/>
        <v>0</v>
      </c>
      <c r="R193" s="12">
        <f>IF($Q$2='Utánpótlás I'!$P193,'Utánpótlás I'!$Q193,0)</f>
        <v>0</v>
      </c>
      <c r="S193" s="62">
        <f t="shared" si="43"/>
        <v>0</v>
      </c>
      <c r="T193" s="12">
        <f t="shared" si="44"/>
        <v>0</v>
      </c>
      <c r="W193" s="12">
        <f>IF($V$2='Utánpótlás I'!$P193,'Utánpótlás I'!$Q193,0)</f>
        <v>0</v>
      </c>
      <c r="X193" s="62">
        <f t="shared" si="45"/>
        <v>0</v>
      </c>
      <c r="Y193" s="12">
        <f t="shared" si="46"/>
        <v>0</v>
      </c>
      <c r="AB193" s="12">
        <f>IF($AA$2='Utánpótlás I'!$P193,'Utánpótlás I'!$Q193,0)</f>
        <v>0</v>
      </c>
      <c r="AC193" s="62">
        <f t="shared" si="47"/>
        <v>0</v>
      </c>
      <c r="AD193" s="12">
        <f t="shared" si="48"/>
        <v>0</v>
      </c>
      <c r="AG193" s="12">
        <f>IF($AF$2='Utánpótlás I'!$P193,'Utánpótlás I'!$Q193,0)</f>
        <v>0</v>
      </c>
      <c r="AH193" s="62">
        <f t="shared" si="49"/>
        <v>0</v>
      </c>
      <c r="AI193" s="12">
        <f t="shared" si="50"/>
        <v>0</v>
      </c>
      <c r="AL193" s="12">
        <f>IF($AK$2='Utánpótlás I'!$P193,'Utánpótlás I'!$Q193,0)</f>
        <v>0</v>
      </c>
      <c r="AM193" s="62">
        <f t="shared" si="51"/>
        <v>0</v>
      </c>
      <c r="AN193" s="12">
        <f t="shared" si="52"/>
        <v>0</v>
      </c>
    </row>
    <row r="194" spans="2:40">
      <c r="B194" s="12">
        <f>IF($A$2='Utánpótlás I'!$P194,'Utánpótlás I'!$Q194,0)</f>
        <v>0</v>
      </c>
      <c r="C194" s="62">
        <f t="shared" si="53"/>
        <v>0</v>
      </c>
      <c r="D194" s="12">
        <f t="shared" ref="D194:D257" si="54">IF(B194&gt;0,1,0)</f>
        <v>0</v>
      </c>
      <c r="F194" s="12">
        <f>IF($E$2='Utánpótlás I'!$P194,'Utánpótlás I'!$Q194,0)</f>
        <v>0</v>
      </c>
      <c r="G194" s="62">
        <f t="shared" ref="G194:G257" si="55">(F194/200)^2*PI()</f>
        <v>0</v>
      </c>
      <c r="H194" s="12">
        <f t="shared" ref="H194:H257" si="56">IF(F194&gt;0,1,0)</f>
        <v>0</v>
      </c>
      <c r="J194" s="12">
        <f>IF($I$2='Utánpótlás I'!$P194,'Utánpótlás I'!$Q194,0)</f>
        <v>0</v>
      </c>
      <c r="K194" s="62">
        <f t="shared" ref="K194:K257" si="57">(J194/200)^2*PI()</f>
        <v>0</v>
      </c>
      <c r="L194" s="12">
        <f t="shared" ref="L194:L257" si="58">IF(J194&gt;0,1,0)</f>
        <v>0</v>
      </c>
      <c r="N194" s="12">
        <f>IF($M$2='Utánpótlás I'!$P194,'Utánpótlás I'!$Q194,0)</f>
        <v>0</v>
      </c>
      <c r="O194" s="62">
        <f t="shared" ref="O194:O257" si="59">(N194/200)^2*PI()</f>
        <v>0</v>
      </c>
      <c r="P194" s="12">
        <f t="shared" ref="P194:P257" si="60">IF(N194&gt;0,1,0)</f>
        <v>0</v>
      </c>
      <c r="R194" s="12">
        <f>IF($Q$2='Utánpótlás I'!$P194,'Utánpótlás I'!$Q194,0)</f>
        <v>0</v>
      </c>
      <c r="S194" s="62">
        <f t="shared" ref="S194:S257" si="61">(R194/200)^2*PI()</f>
        <v>0</v>
      </c>
      <c r="T194" s="12">
        <f t="shared" ref="T194:T257" si="62">IF(R194&gt;0,1,0)</f>
        <v>0</v>
      </c>
      <c r="W194" s="12">
        <f>IF($V$2='Utánpótlás I'!$P194,'Utánpótlás I'!$Q194,0)</f>
        <v>0</v>
      </c>
      <c r="X194" s="62">
        <f t="shared" ref="X194:X257" si="63">(W194/200)^2*PI()</f>
        <v>0</v>
      </c>
      <c r="Y194" s="12">
        <f t="shared" ref="Y194:Y257" si="64">IF(W194&gt;0,1,0)</f>
        <v>0</v>
      </c>
      <c r="AB194" s="12">
        <f>IF($AA$2='Utánpótlás I'!$P194,'Utánpótlás I'!$Q194,0)</f>
        <v>0</v>
      </c>
      <c r="AC194" s="62">
        <f t="shared" ref="AC194:AC257" si="65">(AB194/200)^2*PI()</f>
        <v>0</v>
      </c>
      <c r="AD194" s="12">
        <f t="shared" ref="AD194:AD257" si="66">IF(AB194&gt;0,1,0)</f>
        <v>0</v>
      </c>
      <c r="AG194" s="12">
        <f>IF($AF$2='Utánpótlás I'!$P194,'Utánpótlás I'!$Q194,0)</f>
        <v>0</v>
      </c>
      <c r="AH194" s="62">
        <f t="shared" ref="AH194:AH257" si="67">(AG194/200)^2*PI()</f>
        <v>0</v>
      </c>
      <c r="AI194" s="12">
        <f t="shared" ref="AI194:AI257" si="68">IF(AG194&gt;0,1,0)</f>
        <v>0</v>
      </c>
      <c r="AL194" s="12">
        <f>IF($AK$2='Utánpótlás I'!$P194,'Utánpótlás I'!$Q194,0)</f>
        <v>0</v>
      </c>
      <c r="AM194" s="62">
        <f t="shared" ref="AM194:AM257" si="69">(AL194/200)^2*PI()</f>
        <v>0</v>
      </c>
      <c r="AN194" s="12">
        <f t="shared" ref="AN194:AN257" si="70">IF(AL194&gt;0,1,0)</f>
        <v>0</v>
      </c>
    </row>
    <row r="195" spans="2:40">
      <c r="B195" s="12">
        <f>IF($A$2='Utánpótlás I'!$P195,'Utánpótlás I'!$Q195,0)</f>
        <v>0</v>
      </c>
      <c r="C195" s="62">
        <f t="shared" ref="C195:C258" si="71">(B195/200)^2*PI()</f>
        <v>0</v>
      </c>
      <c r="D195" s="12">
        <f t="shared" si="54"/>
        <v>0</v>
      </c>
      <c r="F195" s="12">
        <f>IF($E$2='Utánpótlás I'!$P195,'Utánpótlás I'!$Q195,0)</f>
        <v>0</v>
      </c>
      <c r="G195" s="62">
        <f t="shared" si="55"/>
        <v>0</v>
      </c>
      <c r="H195" s="12">
        <f t="shared" si="56"/>
        <v>0</v>
      </c>
      <c r="J195" s="12">
        <f>IF($I$2='Utánpótlás I'!$P195,'Utánpótlás I'!$Q195,0)</f>
        <v>0</v>
      </c>
      <c r="K195" s="62">
        <f t="shared" si="57"/>
        <v>0</v>
      </c>
      <c r="L195" s="12">
        <f t="shared" si="58"/>
        <v>0</v>
      </c>
      <c r="N195" s="12">
        <f>IF($M$2='Utánpótlás I'!$P195,'Utánpótlás I'!$Q195,0)</f>
        <v>0</v>
      </c>
      <c r="O195" s="62">
        <f t="shared" si="59"/>
        <v>0</v>
      </c>
      <c r="P195" s="12">
        <f t="shared" si="60"/>
        <v>0</v>
      </c>
      <c r="R195" s="12">
        <f>IF($Q$2='Utánpótlás I'!$P195,'Utánpótlás I'!$Q195,0)</f>
        <v>0</v>
      </c>
      <c r="S195" s="62">
        <f t="shared" si="61"/>
        <v>0</v>
      </c>
      <c r="T195" s="12">
        <f t="shared" si="62"/>
        <v>0</v>
      </c>
      <c r="W195" s="12">
        <f>IF($V$2='Utánpótlás I'!$P195,'Utánpótlás I'!$Q195,0)</f>
        <v>0</v>
      </c>
      <c r="X195" s="62">
        <f t="shared" si="63"/>
        <v>0</v>
      </c>
      <c r="Y195" s="12">
        <f t="shared" si="64"/>
        <v>0</v>
      </c>
      <c r="AB195" s="12">
        <f>IF($AA$2='Utánpótlás I'!$P195,'Utánpótlás I'!$Q195,0)</f>
        <v>0</v>
      </c>
      <c r="AC195" s="62">
        <f t="shared" si="65"/>
        <v>0</v>
      </c>
      <c r="AD195" s="12">
        <f t="shared" si="66"/>
        <v>0</v>
      </c>
      <c r="AG195" s="12">
        <f>IF($AF$2='Utánpótlás I'!$P195,'Utánpótlás I'!$Q195,0)</f>
        <v>0</v>
      </c>
      <c r="AH195" s="62">
        <f t="shared" si="67"/>
        <v>0</v>
      </c>
      <c r="AI195" s="12">
        <f t="shared" si="68"/>
        <v>0</v>
      </c>
      <c r="AL195" s="12">
        <f>IF($AK$2='Utánpótlás I'!$P195,'Utánpótlás I'!$Q195,0)</f>
        <v>0</v>
      </c>
      <c r="AM195" s="62">
        <f t="shared" si="69"/>
        <v>0</v>
      </c>
      <c r="AN195" s="12">
        <f t="shared" si="70"/>
        <v>0</v>
      </c>
    </row>
    <row r="196" spans="2:40">
      <c r="B196" s="12">
        <f>IF($A$2='Utánpótlás I'!$P196,'Utánpótlás I'!$Q196,0)</f>
        <v>0</v>
      </c>
      <c r="C196" s="62">
        <f t="shared" si="71"/>
        <v>0</v>
      </c>
      <c r="D196" s="12">
        <f t="shared" si="54"/>
        <v>0</v>
      </c>
      <c r="F196" s="12">
        <f>IF($E$2='Utánpótlás I'!$P196,'Utánpótlás I'!$Q196,0)</f>
        <v>0</v>
      </c>
      <c r="G196" s="62">
        <f t="shared" si="55"/>
        <v>0</v>
      </c>
      <c r="H196" s="12">
        <f t="shared" si="56"/>
        <v>0</v>
      </c>
      <c r="J196" s="12">
        <f>IF($I$2='Utánpótlás I'!$P196,'Utánpótlás I'!$Q196,0)</f>
        <v>0</v>
      </c>
      <c r="K196" s="62">
        <f t="shared" si="57"/>
        <v>0</v>
      </c>
      <c r="L196" s="12">
        <f t="shared" si="58"/>
        <v>0</v>
      </c>
      <c r="N196" s="12">
        <f>IF($M$2='Utánpótlás I'!$P196,'Utánpótlás I'!$Q196,0)</f>
        <v>0</v>
      </c>
      <c r="O196" s="62">
        <f t="shared" si="59"/>
        <v>0</v>
      </c>
      <c r="P196" s="12">
        <f t="shared" si="60"/>
        <v>0</v>
      </c>
      <c r="R196" s="12">
        <f>IF($Q$2='Utánpótlás I'!$P196,'Utánpótlás I'!$Q196,0)</f>
        <v>0</v>
      </c>
      <c r="S196" s="62">
        <f t="shared" si="61"/>
        <v>0</v>
      </c>
      <c r="T196" s="12">
        <f t="shared" si="62"/>
        <v>0</v>
      </c>
      <c r="W196" s="12">
        <f>IF($V$2='Utánpótlás I'!$P196,'Utánpótlás I'!$Q196,0)</f>
        <v>0</v>
      </c>
      <c r="X196" s="62">
        <f t="shared" si="63"/>
        <v>0</v>
      </c>
      <c r="Y196" s="12">
        <f t="shared" si="64"/>
        <v>0</v>
      </c>
      <c r="AB196" s="12">
        <f>IF($AA$2='Utánpótlás I'!$P196,'Utánpótlás I'!$Q196,0)</f>
        <v>0</v>
      </c>
      <c r="AC196" s="62">
        <f t="shared" si="65"/>
        <v>0</v>
      </c>
      <c r="AD196" s="12">
        <f t="shared" si="66"/>
        <v>0</v>
      </c>
      <c r="AG196" s="12">
        <f>IF($AF$2='Utánpótlás I'!$P196,'Utánpótlás I'!$Q196,0)</f>
        <v>0</v>
      </c>
      <c r="AH196" s="62">
        <f t="shared" si="67"/>
        <v>0</v>
      </c>
      <c r="AI196" s="12">
        <f t="shared" si="68"/>
        <v>0</v>
      </c>
      <c r="AL196" s="12">
        <f>IF($AK$2='Utánpótlás I'!$P196,'Utánpótlás I'!$Q196,0)</f>
        <v>0</v>
      </c>
      <c r="AM196" s="62">
        <f t="shared" si="69"/>
        <v>0</v>
      </c>
      <c r="AN196" s="12">
        <f t="shared" si="70"/>
        <v>0</v>
      </c>
    </row>
    <row r="197" spans="2:40">
      <c r="B197" s="12">
        <f>IF($A$2='Utánpótlás I'!$P197,'Utánpótlás I'!$Q197,0)</f>
        <v>0</v>
      </c>
      <c r="C197" s="62">
        <f t="shared" si="71"/>
        <v>0</v>
      </c>
      <c r="D197" s="12">
        <f t="shared" si="54"/>
        <v>0</v>
      </c>
      <c r="F197" s="12">
        <f>IF($E$2='Utánpótlás I'!$P197,'Utánpótlás I'!$Q197,0)</f>
        <v>0</v>
      </c>
      <c r="G197" s="62">
        <f t="shared" si="55"/>
        <v>0</v>
      </c>
      <c r="H197" s="12">
        <f t="shared" si="56"/>
        <v>0</v>
      </c>
      <c r="J197" s="12">
        <f>IF($I$2='Utánpótlás I'!$P197,'Utánpótlás I'!$Q197,0)</f>
        <v>0</v>
      </c>
      <c r="K197" s="62">
        <f t="shared" si="57"/>
        <v>0</v>
      </c>
      <c r="L197" s="12">
        <f t="shared" si="58"/>
        <v>0</v>
      </c>
      <c r="N197" s="12">
        <f>IF($M$2='Utánpótlás I'!$P197,'Utánpótlás I'!$Q197,0)</f>
        <v>0</v>
      </c>
      <c r="O197" s="62">
        <f t="shared" si="59"/>
        <v>0</v>
      </c>
      <c r="P197" s="12">
        <f t="shared" si="60"/>
        <v>0</v>
      </c>
      <c r="R197" s="12">
        <f>IF($Q$2='Utánpótlás I'!$P197,'Utánpótlás I'!$Q197,0)</f>
        <v>0</v>
      </c>
      <c r="S197" s="62">
        <f t="shared" si="61"/>
        <v>0</v>
      </c>
      <c r="T197" s="12">
        <f t="shared" si="62"/>
        <v>0</v>
      </c>
      <c r="W197" s="12">
        <f>IF($V$2='Utánpótlás I'!$P197,'Utánpótlás I'!$Q197,0)</f>
        <v>0</v>
      </c>
      <c r="X197" s="62">
        <f t="shared" si="63"/>
        <v>0</v>
      </c>
      <c r="Y197" s="12">
        <f t="shared" si="64"/>
        <v>0</v>
      </c>
      <c r="AB197" s="12">
        <f>IF($AA$2='Utánpótlás I'!$P197,'Utánpótlás I'!$Q197,0)</f>
        <v>0</v>
      </c>
      <c r="AC197" s="62">
        <f t="shared" si="65"/>
        <v>0</v>
      </c>
      <c r="AD197" s="12">
        <f t="shared" si="66"/>
        <v>0</v>
      </c>
      <c r="AG197" s="12">
        <f>IF($AF$2='Utánpótlás I'!$P197,'Utánpótlás I'!$Q197,0)</f>
        <v>0</v>
      </c>
      <c r="AH197" s="62">
        <f t="shared" si="67"/>
        <v>0</v>
      </c>
      <c r="AI197" s="12">
        <f t="shared" si="68"/>
        <v>0</v>
      </c>
      <c r="AL197" s="12">
        <f>IF($AK$2='Utánpótlás I'!$P197,'Utánpótlás I'!$Q197,0)</f>
        <v>0</v>
      </c>
      <c r="AM197" s="62">
        <f t="shared" si="69"/>
        <v>0</v>
      </c>
      <c r="AN197" s="12">
        <f t="shared" si="70"/>
        <v>0</v>
      </c>
    </row>
    <row r="198" spans="2:40">
      <c r="B198" s="12">
        <f>IF($A$2='Utánpótlás I'!$P198,'Utánpótlás I'!$Q198,0)</f>
        <v>0</v>
      </c>
      <c r="C198" s="62">
        <f t="shared" si="71"/>
        <v>0</v>
      </c>
      <c r="D198" s="12">
        <f t="shared" si="54"/>
        <v>0</v>
      </c>
      <c r="F198" s="12">
        <f>IF($E$2='Utánpótlás I'!$P198,'Utánpótlás I'!$Q198,0)</f>
        <v>0</v>
      </c>
      <c r="G198" s="62">
        <f t="shared" si="55"/>
        <v>0</v>
      </c>
      <c r="H198" s="12">
        <f t="shared" si="56"/>
        <v>0</v>
      </c>
      <c r="J198" s="12">
        <f>IF($I$2='Utánpótlás I'!$P198,'Utánpótlás I'!$Q198,0)</f>
        <v>0</v>
      </c>
      <c r="K198" s="62">
        <f t="shared" si="57"/>
        <v>0</v>
      </c>
      <c r="L198" s="12">
        <f t="shared" si="58"/>
        <v>0</v>
      </c>
      <c r="N198" s="12">
        <f>IF($M$2='Utánpótlás I'!$P198,'Utánpótlás I'!$Q198,0)</f>
        <v>0</v>
      </c>
      <c r="O198" s="62">
        <f t="shared" si="59"/>
        <v>0</v>
      </c>
      <c r="P198" s="12">
        <f t="shared" si="60"/>
        <v>0</v>
      </c>
      <c r="R198" s="12">
        <f>IF($Q$2='Utánpótlás I'!$P198,'Utánpótlás I'!$Q198,0)</f>
        <v>0</v>
      </c>
      <c r="S198" s="62">
        <f t="shared" si="61"/>
        <v>0</v>
      </c>
      <c r="T198" s="12">
        <f t="shared" si="62"/>
        <v>0</v>
      </c>
      <c r="W198" s="12">
        <f>IF($V$2='Utánpótlás I'!$P198,'Utánpótlás I'!$Q198,0)</f>
        <v>0</v>
      </c>
      <c r="X198" s="62">
        <f t="shared" si="63"/>
        <v>0</v>
      </c>
      <c r="Y198" s="12">
        <f t="shared" si="64"/>
        <v>0</v>
      </c>
      <c r="AB198" s="12">
        <f>IF($AA$2='Utánpótlás I'!$P198,'Utánpótlás I'!$Q198,0)</f>
        <v>0</v>
      </c>
      <c r="AC198" s="62">
        <f t="shared" si="65"/>
        <v>0</v>
      </c>
      <c r="AD198" s="12">
        <f t="shared" si="66"/>
        <v>0</v>
      </c>
      <c r="AG198" s="12">
        <f>IF($AF$2='Utánpótlás I'!$P198,'Utánpótlás I'!$Q198,0)</f>
        <v>0</v>
      </c>
      <c r="AH198" s="62">
        <f t="shared" si="67"/>
        <v>0</v>
      </c>
      <c r="AI198" s="12">
        <f t="shared" si="68"/>
        <v>0</v>
      </c>
      <c r="AL198" s="12">
        <f>IF($AK$2='Utánpótlás I'!$P198,'Utánpótlás I'!$Q198,0)</f>
        <v>0</v>
      </c>
      <c r="AM198" s="62">
        <f t="shared" si="69"/>
        <v>0</v>
      </c>
      <c r="AN198" s="12">
        <f t="shared" si="70"/>
        <v>0</v>
      </c>
    </row>
    <row r="199" spans="2:40">
      <c r="B199" s="12">
        <f>IF($A$2='Utánpótlás I'!$P199,'Utánpótlás I'!$Q199,0)</f>
        <v>0</v>
      </c>
      <c r="C199" s="62">
        <f t="shared" si="71"/>
        <v>0</v>
      </c>
      <c r="D199" s="12">
        <f t="shared" si="54"/>
        <v>0</v>
      </c>
      <c r="F199" s="12">
        <f>IF($E$2='Utánpótlás I'!$P199,'Utánpótlás I'!$Q199,0)</f>
        <v>0</v>
      </c>
      <c r="G199" s="62">
        <f t="shared" si="55"/>
        <v>0</v>
      </c>
      <c r="H199" s="12">
        <f t="shared" si="56"/>
        <v>0</v>
      </c>
      <c r="J199" s="12">
        <f>IF($I$2='Utánpótlás I'!$P199,'Utánpótlás I'!$Q199,0)</f>
        <v>0</v>
      </c>
      <c r="K199" s="62">
        <f t="shared" si="57"/>
        <v>0</v>
      </c>
      <c r="L199" s="12">
        <f t="shared" si="58"/>
        <v>0</v>
      </c>
      <c r="N199" s="12">
        <f>IF($M$2='Utánpótlás I'!$P199,'Utánpótlás I'!$Q199,0)</f>
        <v>0</v>
      </c>
      <c r="O199" s="62">
        <f t="shared" si="59"/>
        <v>0</v>
      </c>
      <c r="P199" s="12">
        <f t="shared" si="60"/>
        <v>0</v>
      </c>
      <c r="R199" s="12">
        <f>IF($Q$2='Utánpótlás I'!$P199,'Utánpótlás I'!$Q199,0)</f>
        <v>0</v>
      </c>
      <c r="S199" s="62">
        <f t="shared" si="61"/>
        <v>0</v>
      </c>
      <c r="T199" s="12">
        <f t="shared" si="62"/>
        <v>0</v>
      </c>
      <c r="W199" s="12">
        <f>IF($V$2='Utánpótlás I'!$P199,'Utánpótlás I'!$Q199,0)</f>
        <v>0</v>
      </c>
      <c r="X199" s="62">
        <f t="shared" si="63"/>
        <v>0</v>
      </c>
      <c r="Y199" s="12">
        <f t="shared" si="64"/>
        <v>0</v>
      </c>
      <c r="AB199" s="12">
        <f>IF($AA$2='Utánpótlás I'!$P199,'Utánpótlás I'!$Q199,0)</f>
        <v>0</v>
      </c>
      <c r="AC199" s="62">
        <f t="shared" si="65"/>
        <v>0</v>
      </c>
      <c r="AD199" s="12">
        <f t="shared" si="66"/>
        <v>0</v>
      </c>
      <c r="AG199" s="12">
        <f>IF($AF$2='Utánpótlás I'!$P199,'Utánpótlás I'!$Q199,0)</f>
        <v>0</v>
      </c>
      <c r="AH199" s="62">
        <f t="shared" si="67"/>
        <v>0</v>
      </c>
      <c r="AI199" s="12">
        <f t="shared" si="68"/>
        <v>0</v>
      </c>
      <c r="AL199" s="12">
        <f>IF($AK$2='Utánpótlás I'!$P199,'Utánpótlás I'!$Q199,0)</f>
        <v>0</v>
      </c>
      <c r="AM199" s="62">
        <f t="shared" si="69"/>
        <v>0</v>
      </c>
      <c r="AN199" s="12">
        <f t="shared" si="70"/>
        <v>0</v>
      </c>
    </row>
    <row r="200" spans="2:40">
      <c r="B200" s="12">
        <f>IF($A$2='Utánpótlás I'!$P200,'Utánpótlás I'!$Q200,0)</f>
        <v>0</v>
      </c>
      <c r="C200" s="62">
        <f t="shared" si="71"/>
        <v>0</v>
      </c>
      <c r="D200" s="12">
        <f t="shared" si="54"/>
        <v>0</v>
      </c>
      <c r="F200" s="12">
        <f>IF($E$2='Utánpótlás I'!$P200,'Utánpótlás I'!$Q200,0)</f>
        <v>0</v>
      </c>
      <c r="G200" s="62">
        <f t="shared" si="55"/>
        <v>0</v>
      </c>
      <c r="H200" s="12">
        <f t="shared" si="56"/>
        <v>0</v>
      </c>
      <c r="J200" s="12">
        <f>IF($I$2='Utánpótlás I'!$P200,'Utánpótlás I'!$Q200,0)</f>
        <v>0</v>
      </c>
      <c r="K200" s="62">
        <f t="shared" si="57"/>
        <v>0</v>
      </c>
      <c r="L200" s="12">
        <f t="shared" si="58"/>
        <v>0</v>
      </c>
      <c r="N200" s="12">
        <f>IF($M$2='Utánpótlás I'!$P200,'Utánpótlás I'!$Q200,0)</f>
        <v>0</v>
      </c>
      <c r="O200" s="62">
        <f t="shared" si="59"/>
        <v>0</v>
      </c>
      <c r="P200" s="12">
        <f t="shared" si="60"/>
        <v>0</v>
      </c>
      <c r="R200" s="12">
        <f>IF($Q$2='Utánpótlás I'!$P200,'Utánpótlás I'!$Q200,0)</f>
        <v>0</v>
      </c>
      <c r="S200" s="62">
        <f t="shared" si="61"/>
        <v>0</v>
      </c>
      <c r="T200" s="12">
        <f t="shared" si="62"/>
        <v>0</v>
      </c>
      <c r="W200" s="12">
        <f>IF($V$2='Utánpótlás I'!$P200,'Utánpótlás I'!$Q200,0)</f>
        <v>0</v>
      </c>
      <c r="X200" s="62">
        <f t="shared" si="63"/>
        <v>0</v>
      </c>
      <c r="Y200" s="12">
        <f t="shared" si="64"/>
        <v>0</v>
      </c>
      <c r="AB200" s="12">
        <f>IF($AA$2='Utánpótlás I'!$P200,'Utánpótlás I'!$Q200,0)</f>
        <v>0</v>
      </c>
      <c r="AC200" s="62">
        <f t="shared" si="65"/>
        <v>0</v>
      </c>
      <c r="AD200" s="12">
        <f t="shared" si="66"/>
        <v>0</v>
      </c>
      <c r="AG200" s="12">
        <f>IF($AF$2='Utánpótlás I'!$P200,'Utánpótlás I'!$Q200,0)</f>
        <v>0</v>
      </c>
      <c r="AH200" s="62">
        <f t="shared" si="67"/>
        <v>0</v>
      </c>
      <c r="AI200" s="12">
        <f t="shared" si="68"/>
        <v>0</v>
      </c>
      <c r="AL200" s="12">
        <f>IF($AK$2='Utánpótlás I'!$P200,'Utánpótlás I'!$Q200,0)</f>
        <v>0</v>
      </c>
      <c r="AM200" s="62">
        <f t="shared" si="69"/>
        <v>0</v>
      </c>
      <c r="AN200" s="12">
        <f t="shared" si="70"/>
        <v>0</v>
      </c>
    </row>
    <row r="201" spans="2:40">
      <c r="B201" s="12">
        <f>IF($A$2='Utánpótlás I'!$P201,'Utánpótlás I'!$Q201,0)</f>
        <v>0</v>
      </c>
      <c r="C201" s="62">
        <f t="shared" si="71"/>
        <v>0</v>
      </c>
      <c r="D201" s="12">
        <f t="shared" si="54"/>
        <v>0</v>
      </c>
      <c r="F201" s="12">
        <f>IF($E$2='Utánpótlás I'!$P201,'Utánpótlás I'!$Q201,0)</f>
        <v>0</v>
      </c>
      <c r="G201" s="62">
        <f t="shared" si="55"/>
        <v>0</v>
      </c>
      <c r="H201" s="12">
        <f t="shared" si="56"/>
        <v>0</v>
      </c>
      <c r="J201" s="12">
        <f>IF($I$2='Utánpótlás I'!$P201,'Utánpótlás I'!$Q201,0)</f>
        <v>0</v>
      </c>
      <c r="K201" s="62">
        <f t="shared" si="57"/>
        <v>0</v>
      </c>
      <c r="L201" s="12">
        <f t="shared" si="58"/>
        <v>0</v>
      </c>
      <c r="N201" s="12">
        <f>IF($M$2='Utánpótlás I'!$P201,'Utánpótlás I'!$Q201,0)</f>
        <v>0</v>
      </c>
      <c r="O201" s="62">
        <f t="shared" si="59"/>
        <v>0</v>
      </c>
      <c r="P201" s="12">
        <f t="shared" si="60"/>
        <v>0</v>
      </c>
      <c r="R201" s="12">
        <f>IF($Q$2='Utánpótlás I'!$P201,'Utánpótlás I'!$Q201,0)</f>
        <v>0</v>
      </c>
      <c r="S201" s="62">
        <f t="shared" si="61"/>
        <v>0</v>
      </c>
      <c r="T201" s="12">
        <f t="shared" si="62"/>
        <v>0</v>
      </c>
      <c r="W201" s="12">
        <f>IF($V$2='Utánpótlás I'!$P201,'Utánpótlás I'!$Q201,0)</f>
        <v>0</v>
      </c>
      <c r="X201" s="62">
        <f t="shared" si="63"/>
        <v>0</v>
      </c>
      <c r="Y201" s="12">
        <f t="shared" si="64"/>
        <v>0</v>
      </c>
      <c r="AB201" s="12">
        <f>IF($AA$2='Utánpótlás I'!$P201,'Utánpótlás I'!$Q201,0)</f>
        <v>0</v>
      </c>
      <c r="AC201" s="62">
        <f t="shared" si="65"/>
        <v>0</v>
      </c>
      <c r="AD201" s="12">
        <f t="shared" si="66"/>
        <v>0</v>
      </c>
      <c r="AG201" s="12">
        <f>IF($AF$2='Utánpótlás I'!$P201,'Utánpótlás I'!$Q201,0)</f>
        <v>0</v>
      </c>
      <c r="AH201" s="62">
        <f t="shared" si="67"/>
        <v>0</v>
      </c>
      <c r="AI201" s="12">
        <f t="shared" si="68"/>
        <v>0</v>
      </c>
      <c r="AL201" s="12">
        <f>IF($AK$2='Utánpótlás I'!$P201,'Utánpótlás I'!$Q201,0)</f>
        <v>0</v>
      </c>
      <c r="AM201" s="62">
        <f t="shared" si="69"/>
        <v>0</v>
      </c>
      <c r="AN201" s="12">
        <f t="shared" si="70"/>
        <v>0</v>
      </c>
    </row>
    <row r="202" spans="2:40">
      <c r="B202" s="12">
        <f>IF($A$2='Utánpótlás I'!$P202,'Utánpótlás I'!$Q202,0)</f>
        <v>0</v>
      </c>
      <c r="C202" s="62">
        <f t="shared" si="71"/>
        <v>0</v>
      </c>
      <c r="D202" s="12">
        <f t="shared" si="54"/>
        <v>0</v>
      </c>
      <c r="F202" s="12">
        <f>IF($E$2='Utánpótlás I'!$P202,'Utánpótlás I'!$Q202,0)</f>
        <v>0</v>
      </c>
      <c r="G202" s="62">
        <f t="shared" si="55"/>
        <v>0</v>
      </c>
      <c r="H202" s="12">
        <f t="shared" si="56"/>
        <v>0</v>
      </c>
      <c r="J202" s="12">
        <f>IF($I$2='Utánpótlás I'!$P202,'Utánpótlás I'!$Q202,0)</f>
        <v>0</v>
      </c>
      <c r="K202" s="62">
        <f t="shared" si="57"/>
        <v>0</v>
      </c>
      <c r="L202" s="12">
        <f t="shared" si="58"/>
        <v>0</v>
      </c>
      <c r="N202" s="12">
        <f>IF($M$2='Utánpótlás I'!$P202,'Utánpótlás I'!$Q202,0)</f>
        <v>0</v>
      </c>
      <c r="O202" s="62">
        <f t="shared" si="59"/>
        <v>0</v>
      </c>
      <c r="P202" s="12">
        <f t="shared" si="60"/>
        <v>0</v>
      </c>
      <c r="R202" s="12">
        <f>IF($Q$2='Utánpótlás I'!$P202,'Utánpótlás I'!$Q202,0)</f>
        <v>0</v>
      </c>
      <c r="S202" s="62">
        <f t="shared" si="61"/>
        <v>0</v>
      </c>
      <c r="T202" s="12">
        <f t="shared" si="62"/>
        <v>0</v>
      </c>
      <c r="W202" s="12">
        <f>IF($V$2='Utánpótlás I'!$P202,'Utánpótlás I'!$Q202,0)</f>
        <v>0</v>
      </c>
      <c r="X202" s="62">
        <f t="shared" si="63"/>
        <v>0</v>
      </c>
      <c r="Y202" s="12">
        <f t="shared" si="64"/>
        <v>0</v>
      </c>
      <c r="AB202" s="12">
        <f>IF($AA$2='Utánpótlás I'!$P202,'Utánpótlás I'!$Q202,0)</f>
        <v>0</v>
      </c>
      <c r="AC202" s="62">
        <f t="shared" si="65"/>
        <v>0</v>
      </c>
      <c r="AD202" s="12">
        <f t="shared" si="66"/>
        <v>0</v>
      </c>
      <c r="AG202" s="12">
        <f>IF($AF$2='Utánpótlás I'!$P202,'Utánpótlás I'!$Q202,0)</f>
        <v>0</v>
      </c>
      <c r="AH202" s="62">
        <f t="shared" si="67"/>
        <v>0</v>
      </c>
      <c r="AI202" s="12">
        <f t="shared" si="68"/>
        <v>0</v>
      </c>
      <c r="AL202" s="12">
        <f>IF($AK$2='Utánpótlás I'!$P202,'Utánpótlás I'!$Q202,0)</f>
        <v>0</v>
      </c>
      <c r="AM202" s="62">
        <f t="shared" si="69"/>
        <v>0</v>
      </c>
      <c r="AN202" s="12">
        <f t="shared" si="70"/>
        <v>0</v>
      </c>
    </row>
    <row r="203" spans="2:40">
      <c r="B203" s="12">
        <f>IF($A$2='Utánpótlás I'!$P203,'Utánpótlás I'!$Q203,0)</f>
        <v>0</v>
      </c>
      <c r="C203" s="62">
        <f t="shared" si="71"/>
        <v>0</v>
      </c>
      <c r="D203" s="12">
        <f t="shared" si="54"/>
        <v>0</v>
      </c>
      <c r="F203" s="12">
        <f>IF($E$2='Utánpótlás I'!$P203,'Utánpótlás I'!$Q203,0)</f>
        <v>0</v>
      </c>
      <c r="G203" s="62">
        <f t="shared" si="55"/>
        <v>0</v>
      </c>
      <c r="H203" s="12">
        <f t="shared" si="56"/>
        <v>0</v>
      </c>
      <c r="J203" s="12">
        <f>IF($I$2='Utánpótlás I'!$P203,'Utánpótlás I'!$Q203,0)</f>
        <v>0</v>
      </c>
      <c r="K203" s="62">
        <f t="shared" si="57"/>
        <v>0</v>
      </c>
      <c r="L203" s="12">
        <f t="shared" si="58"/>
        <v>0</v>
      </c>
      <c r="N203" s="12">
        <f>IF($M$2='Utánpótlás I'!$P203,'Utánpótlás I'!$Q203,0)</f>
        <v>0</v>
      </c>
      <c r="O203" s="62">
        <f t="shared" si="59"/>
        <v>0</v>
      </c>
      <c r="P203" s="12">
        <f t="shared" si="60"/>
        <v>0</v>
      </c>
      <c r="R203" s="12">
        <f>IF($Q$2='Utánpótlás I'!$P203,'Utánpótlás I'!$Q203,0)</f>
        <v>0</v>
      </c>
      <c r="S203" s="62">
        <f t="shared" si="61"/>
        <v>0</v>
      </c>
      <c r="T203" s="12">
        <f t="shared" si="62"/>
        <v>0</v>
      </c>
      <c r="W203" s="12">
        <f>IF($V$2='Utánpótlás I'!$P203,'Utánpótlás I'!$Q203,0)</f>
        <v>0</v>
      </c>
      <c r="X203" s="62">
        <f t="shared" si="63"/>
        <v>0</v>
      </c>
      <c r="Y203" s="12">
        <f t="shared" si="64"/>
        <v>0</v>
      </c>
      <c r="AB203" s="12">
        <f>IF($AA$2='Utánpótlás I'!$P203,'Utánpótlás I'!$Q203,0)</f>
        <v>0</v>
      </c>
      <c r="AC203" s="62">
        <f t="shared" si="65"/>
        <v>0</v>
      </c>
      <c r="AD203" s="12">
        <f t="shared" si="66"/>
        <v>0</v>
      </c>
      <c r="AG203" s="12">
        <f>IF($AF$2='Utánpótlás I'!$P203,'Utánpótlás I'!$Q203,0)</f>
        <v>0</v>
      </c>
      <c r="AH203" s="62">
        <f t="shared" si="67"/>
        <v>0</v>
      </c>
      <c r="AI203" s="12">
        <f t="shared" si="68"/>
        <v>0</v>
      </c>
      <c r="AL203" s="12">
        <f>IF($AK$2='Utánpótlás I'!$P203,'Utánpótlás I'!$Q203,0)</f>
        <v>0</v>
      </c>
      <c r="AM203" s="62">
        <f t="shared" si="69"/>
        <v>0</v>
      </c>
      <c r="AN203" s="12">
        <f t="shared" si="70"/>
        <v>0</v>
      </c>
    </row>
    <row r="204" spans="2:40">
      <c r="B204" s="12">
        <f>IF($A$2='Utánpótlás I'!$P204,'Utánpótlás I'!$Q204,0)</f>
        <v>0</v>
      </c>
      <c r="C204" s="62">
        <f t="shared" si="71"/>
        <v>0</v>
      </c>
      <c r="D204" s="12">
        <f t="shared" si="54"/>
        <v>0</v>
      </c>
      <c r="F204" s="12">
        <f>IF($E$2='Utánpótlás I'!$P204,'Utánpótlás I'!$Q204,0)</f>
        <v>0</v>
      </c>
      <c r="G204" s="62">
        <f t="shared" si="55"/>
        <v>0</v>
      </c>
      <c r="H204" s="12">
        <f t="shared" si="56"/>
        <v>0</v>
      </c>
      <c r="J204" s="12">
        <f>IF($I$2='Utánpótlás I'!$P204,'Utánpótlás I'!$Q204,0)</f>
        <v>0</v>
      </c>
      <c r="K204" s="62">
        <f t="shared" si="57"/>
        <v>0</v>
      </c>
      <c r="L204" s="12">
        <f t="shared" si="58"/>
        <v>0</v>
      </c>
      <c r="N204" s="12">
        <f>IF($M$2='Utánpótlás I'!$P204,'Utánpótlás I'!$Q204,0)</f>
        <v>0</v>
      </c>
      <c r="O204" s="62">
        <f t="shared" si="59"/>
        <v>0</v>
      </c>
      <c r="P204" s="12">
        <f t="shared" si="60"/>
        <v>0</v>
      </c>
      <c r="R204" s="12">
        <f>IF($Q$2='Utánpótlás I'!$P204,'Utánpótlás I'!$Q204,0)</f>
        <v>0</v>
      </c>
      <c r="S204" s="62">
        <f t="shared" si="61"/>
        <v>0</v>
      </c>
      <c r="T204" s="12">
        <f t="shared" si="62"/>
        <v>0</v>
      </c>
      <c r="W204" s="12">
        <f>IF($V$2='Utánpótlás I'!$P204,'Utánpótlás I'!$Q204,0)</f>
        <v>0</v>
      </c>
      <c r="X204" s="62">
        <f t="shared" si="63"/>
        <v>0</v>
      </c>
      <c r="Y204" s="12">
        <f t="shared" si="64"/>
        <v>0</v>
      </c>
      <c r="AB204" s="12">
        <f>IF($AA$2='Utánpótlás I'!$P204,'Utánpótlás I'!$Q204,0)</f>
        <v>0</v>
      </c>
      <c r="AC204" s="62">
        <f t="shared" si="65"/>
        <v>0</v>
      </c>
      <c r="AD204" s="12">
        <f t="shared" si="66"/>
        <v>0</v>
      </c>
      <c r="AG204" s="12">
        <f>IF($AF$2='Utánpótlás I'!$P204,'Utánpótlás I'!$Q204,0)</f>
        <v>0</v>
      </c>
      <c r="AH204" s="62">
        <f t="shared" si="67"/>
        <v>0</v>
      </c>
      <c r="AI204" s="12">
        <f t="shared" si="68"/>
        <v>0</v>
      </c>
      <c r="AL204" s="12">
        <f>IF($AK$2='Utánpótlás I'!$P204,'Utánpótlás I'!$Q204,0)</f>
        <v>0</v>
      </c>
      <c r="AM204" s="62">
        <f t="shared" si="69"/>
        <v>0</v>
      </c>
      <c r="AN204" s="12">
        <f t="shared" si="70"/>
        <v>0</v>
      </c>
    </row>
    <row r="205" spans="2:40">
      <c r="B205" s="12">
        <f>IF($A$2='Utánpótlás I'!$P205,'Utánpótlás I'!$Q205,0)</f>
        <v>0</v>
      </c>
      <c r="C205" s="62">
        <f t="shared" si="71"/>
        <v>0</v>
      </c>
      <c r="D205" s="12">
        <f t="shared" si="54"/>
        <v>0</v>
      </c>
      <c r="F205" s="12">
        <f>IF($E$2='Utánpótlás I'!$P205,'Utánpótlás I'!$Q205,0)</f>
        <v>0</v>
      </c>
      <c r="G205" s="62">
        <f t="shared" si="55"/>
        <v>0</v>
      </c>
      <c r="H205" s="12">
        <f t="shared" si="56"/>
        <v>0</v>
      </c>
      <c r="J205" s="12">
        <f>IF($I$2='Utánpótlás I'!$P205,'Utánpótlás I'!$Q205,0)</f>
        <v>0</v>
      </c>
      <c r="K205" s="62">
        <f t="shared" si="57"/>
        <v>0</v>
      </c>
      <c r="L205" s="12">
        <f t="shared" si="58"/>
        <v>0</v>
      </c>
      <c r="N205" s="12">
        <f>IF($M$2='Utánpótlás I'!$P205,'Utánpótlás I'!$Q205,0)</f>
        <v>0</v>
      </c>
      <c r="O205" s="62">
        <f t="shared" si="59"/>
        <v>0</v>
      </c>
      <c r="P205" s="12">
        <f t="shared" si="60"/>
        <v>0</v>
      </c>
      <c r="R205" s="12">
        <f>IF($Q$2='Utánpótlás I'!$P205,'Utánpótlás I'!$Q205,0)</f>
        <v>0</v>
      </c>
      <c r="S205" s="62">
        <f t="shared" si="61"/>
        <v>0</v>
      </c>
      <c r="T205" s="12">
        <f t="shared" si="62"/>
        <v>0</v>
      </c>
      <c r="W205" s="12">
        <f>IF($V$2='Utánpótlás I'!$P205,'Utánpótlás I'!$Q205,0)</f>
        <v>0</v>
      </c>
      <c r="X205" s="62">
        <f t="shared" si="63"/>
        <v>0</v>
      </c>
      <c r="Y205" s="12">
        <f t="shared" si="64"/>
        <v>0</v>
      </c>
      <c r="AB205" s="12">
        <f>IF($AA$2='Utánpótlás I'!$P205,'Utánpótlás I'!$Q205,0)</f>
        <v>0</v>
      </c>
      <c r="AC205" s="62">
        <f t="shared" si="65"/>
        <v>0</v>
      </c>
      <c r="AD205" s="12">
        <f t="shared" si="66"/>
        <v>0</v>
      </c>
      <c r="AG205" s="12">
        <f>IF($AF$2='Utánpótlás I'!$P205,'Utánpótlás I'!$Q205,0)</f>
        <v>0</v>
      </c>
      <c r="AH205" s="62">
        <f t="shared" si="67"/>
        <v>0</v>
      </c>
      <c r="AI205" s="12">
        <f t="shared" si="68"/>
        <v>0</v>
      </c>
      <c r="AL205" s="12">
        <f>IF($AK$2='Utánpótlás I'!$P205,'Utánpótlás I'!$Q205,0)</f>
        <v>0</v>
      </c>
      <c r="AM205" s="62">
        <f t="shared" si="69"/>
        <v>0</v>
      </c>
      <c r="AN205" s="12">
        <f t="shared" si="70"/>
        <v>0</v>
      </c>
    </row>
    <row r="206" spans="2:40">
      <c r="B206" s="12">
        <f>IF($A$2='Utánpótlás I'!$P206,'Utánpótlás I'!$Q206,0)</f>
        <v>0</v>
      </c>
      <c r="C206" s="62">
        <f t="shared" si="71"/>
        <v>0</v>
      </c>
      <c r="D206" s="12">
        <f t="shared" si="54"/>
        <v>0</v>
      </c>
      <c r="F206" s="12">
        <f>IF($E$2='Utánpótlás I'!$P206,'Utánpótlás I'!$Q206,0)</f>
        <v>0</v>
      </c>
      <c r="G206" s="62">
        <f t="shared" si="55"/>
        <v>0</v>
      </c>
      <c r="H206" s="12">
        <f t="shared" si="56"/>
        <v>0</v>
      </c>
      <c r="J206" s="12">
        <f>IF($I$2='Utánpótlás I'!$P206,'Utánpótlás I'!$Q206,0)</f>
        <v>0</v>
      </c>
      <c r="K206" s="62">
        <f t="shared" si="57"/>
        <v>0</v>
      </c>
      <c r="L206" s="12">
        <f t="shared" si="58"/>
        <v>0</v>
      </c>
      <c r="N206" s="12">
        <f>IF($M$2='Utánpótlás I'!$P206,'Utánpótlás I'!$Q206,0)</f>
        <v>0</v>
      </c>
      <c r="O206" s="62">
        <f t="shared" si="59"/>
        <v>0</v>
      </c>
      <c r="P206" s="12">
        <f t="shared" si="60"/>
        <v>0</v>
      </c>
      <c r="R206" s="12">
        <f>IF($Q$2='Utánpótlás I'!$P206,'Utánpótlás I'!$Q206,0)</f>
        <v>0</v>
      </c>
      <c r="S206" s="62">
        <f t="shared" si="61"/>
        <v>0</v>
      </c>
      <c r="T206" s="12">
        <f t="shared" si="62"/>
        <v>0</v>
      </c>
      <c r="W206" s="12">
        <f>IF($V$2='Utánpótlás I'!$P206,'Utánpótlás I'!$Q206,0)</f>
        <v>0</v>
      </c>
      <c r="X206" s="62">
        <f t="shared" si="63"/>
        <v>0</v>
      </c>
      <c r="Y206" s="12">
        <f t="shared" si="64"/>
        <v>0</v>
      </c>
      <c r="AB206" s="12">
        <f>IF($AA$2='Utánpótlás I'!$P206,'Utánpótlás I'!$Q206,0)</f>
        <v>0</v>
      </c>
      <c r="AC206" s="62">
        <f t="shared" si="65"/>
        <v>0</v>
      </c>
      <c r="AD206" s="12">
        <f t="shared" si="66"/>
        <v>0</v>
      </c>
      <c r="AG206" s="12">
        <f>IF($AF$2='Utánpótlás I'!$P206,'Utánpótlás I'!$Q206,0)</f>
        <v>0</v>
      </c>
      <c r="AH206" s="62">
        <f t="shared" si="67"/>
        <v>0</v>
      </c>
      <c r="AI206" s="12">
        <f t="shared" si="68"/>
        <v>0</v>
      </c>
      <c r="AL206" s="12">
        <f>IF($AK$2='Utánpótlás I'!$P206,'Utánpótlás I'!$Q206,0)</f>
        <v>0</v>
      </c>
      <c r="AM206" s="62">
        <f t="shared" si="69"/>
        <v>0</v>
      </c>
      <c r="AN206" s="12">
        <f t="shared" si="70"/>
        <v>0</v>
      </c>
    </row>
    <row r="207" spans="2:40">
      <c r="B207" s="12">
        <f>IF($A$2='Utánpótlás I'!$P207,'Utánpótlás I'!$Q207,0)</f>
        <v>0</v>
      </c>
      <c r="C207" s="62">
        <f t="shared" si="71"/>
        <v>0</v>
      </c>
      <c r="D207" s="12">
        <f t="shared" si="54"/>
        <v>0</v>
      </c>
      <c r="F207" s="12">
        <f>IF($E$2='Utánpótlás I'!$P207,'Utánpótlás I'!$Q207,0)</f>
        <v>0</v>
      </c>
      <c r="G207" s="62">
        <f t="shared" si="55"/>
        <v>0</v>
      </c>
      <c r="H207" s="12">
        <f t="shared" si="56"/>
        <v>0</v>
      </c>
      <c r="J207" s="12">
        <f>IF($I$2='Utánpótlás I'!$P207,'Utánpótlás I'!$Q207,0)</f>
        <v>0</v>
      </c>
      <c r="K207" s="62">
        <f t="shared" si="57"/>
        <v>0</v>
      </c>
      <c r="L207" s="12">
        <f t="shared" si="58"/>
        <v>0</v>
      </c>
      <c r="N207" s="12">
        <f>IF($M$2='Utánpótlás I'!$P207,'Utánpótlás I'!$Q207,0)</f>
        <v>0</v>
      </c>
      <c r="O207" s="62">
        <f t="shared" si="59"/>
        <v>0</v>
      </c>
      <c r="P207" s="12">
        <f t="shared" si="60"/>
        <v>0</v>
      </c>
      <c r="R207" s="12">
        <f>IF($Q$2='Utánpótlás I'!$P207,'Utánpótlás I'!$Q207,0)</f>
        <v>0</v>
      </c>
      <c r="S207" s="62">
        <f t="shared" si="61"/>
        <v>0</v>
      </c>
      <c r="T207" s="12">
        <f t="shared" si="62"/>
        <v>0</v>
      </c>
      <c r="W207" s="12">
        <f>IF($V$2='Utánpótlás I'!$P207,'Utánpótlás I'!$Q207,0)</f>
        <v>0</v>
      </c>
      <c r="X207" s="62">
        <f t="shared" si="63"/>
        <v>0</v>
      </c>
      <c r="Y207" s="12">
        <f t="shared" si="64"/>
        <v>0</v>
      </c>
      <c r="AB207" s="12">
        <f>IF($AA$2='Utánpótlás I'!$P207,'Utánpótlás I'!$Q207,0)</f>
        <v>0</v>
      </c>
      <c r="AC207" s="62">
        <f t="shared" si="65"/>
        <v>0</v>
      </c>
      <c r="AD207" s="12">
        <f t="shared" si="66"/>
        <v>0</v>
      </c>
      <c r="AG207" s="12">
        <f>IF($AF$2='Utánpótlás I'!$P207,'Utánpótlás I'!$Q207,0)</f>
        <v>0</v>
      </c>
      <c r="AH207" s="62">
        <f t="shared" si="67"/>
        <v>0</v>
      </c>
      <c r="AI207" s="12">
        <f t="shared" si="68"/>
        <v>0</v>
      </c>
      <c r="AL207" s="12">
        <f>IF($AK$2='Utánpótlás I'!$P207,'Utánpótlás I'!$Q207,0)</f>
        <v>0</v>
      </c>
      <c r="AM207" s="62">
        <f t="shared" si="69"/>
        <v>0</v>
      </c>
      <c r="AN207" s="12">
        <f t="shared" si="70"/>
        <v>0</v>
      </c>
    </row>
    <row r="208" spans="2:40">
      <c r="B208" s="12">
        <f>IF($A$2='Utánpótlás I'!$P208,'Utánpótlás I'!$Q208,0)</f>
        <v>0</v>
      </c>
      <c r="C208" s="62">
        <f t="shared" si="71"/>
        <v>0</v>
      </c>
      <c r="D208" s="12">
        <f t="shared" si="54"/>
        <v>0</v>
      </c>
      <c r="F208" s="12">
        <f>IF($E$2='Utánpótlás I'!$P208,'Utánpótlás I'!$Q208,0)</f>
        <v>0</v>
      </c>
      <c r="G208" s="62">
        <f t="shared" si="55"/>
        <v>0</v>
      </c>
      <c r="H208" s="12">
        <f t="shared" si="56"/>
        <v>0</v>
      </c>
      <c r="J208" s="12">
        <f>IF($I$2='Utánpótlás I'!$P208,'Utánpótlás I'!$Q208,0)</f>
        <v>0</v>
      </c>
      <c r="K208" s="62">
        <f t="shared" si="57"/>
        <v>0</v>
      </c>
      <c r="L208" s="12">
        <f t="shared" si="58"/>
        <v>0</v>
      </c>
      <c r="N208" s="12">
        <f>IF($M$2='Utánpótlás I'!$P208,'Utánpótlás I'!$Q208,0)</f>
        <v>0</v>
      </c>
      <c r="O208" s="62">
        <f t="shared" si="59"/>
        <v>0</v>
      </c>
      <c r="P208" s="12">
        <f t="shared" si="60"/>
        <v>0</v>
      </c>
      <c r="R208" s="12">
        <f>IF($Q$2='Utánpótlás I'!$P208,'Utánpótlás I'!$Q208,0)</f>
        <v>0</v>
      </c>
      <c r="S208" s="62">
        <f t="shared" si="61"/>
        <v>0</v>
      </c>
      <c r="T208" s="12">
        <f t="shared" si="62"/>
        <v>0</v>
      </c>
      <c r="W208" s="12">
        <f>IF($V$2='Utánpótlás I'!$P208,'Utánpótlás I'!$Q208,0)</f>
        <v>0</v>
      </c>
      <c r="X208" s="62">
        <f t="shared" si="63"/>
        <v>0</v>
      </c>
      <c r="Y208" s="12">
        <f t="shared" si="64"/>
        <v>0</v>
      </c>
      <c r="AB208" s="12">
        <f>IF($AA$2='Utánpótlás I'!$P208,'Utánpótlás I'!$Q208,0)</f>
        <v>0</v>
      </c>
      <c r="AC208" s="62">
        <f t="shared" si="65"/>
        <v>0</v>
      </c>
      <c r="AD208" s="12">
        <f t="shared" si="66"/>
        <v>0</v>
      </c>
      <c r="AG208" s="12">
        <f>IF($AF$2='Utánpótlás I'!$P208,'Utánpótlás I'!$Q208,0)</f>
        <v>0</v>
      </c>
      <c r="AH208" s="62">
        <f t="shared" si="67"/>
        <v>0</v>
      </c>
      <c r="AI208" s="12">
        <f t="shared" si="68"/>
        <v>0</v>
      </c>
      <c r="AL208" s="12">
        <f>IF($AK$2='Utánpótlás I'!$P208,'Utánpótlás I'!$Q208,0)</f>
        <v>0</v>
      </c>
      <c r="AM208" s="62">
        <f t="shared" si="69"/>
        <v>0</v>
      </c>
      <c r="AN208" s="12">
        <f t="shared" si="70"/>
        <v>0</v>
      </c>
    </row>
    <row r="209" spans="2:40">
      <c r="B209" s="12">
        <f>IF($A$2='Utánpótlás I'!$P209,'Utánpótlás I'!$Q209,0)</f>
        <v>0</v>
      </c>
      <c r="C209" s="62">
        <f t="shared" si="71"/>
        <v>0</v>
      </c>
      <c r="D209" s="12">
        <f t="shared" si="54"/>
        <v>0</v>
      </c>
      <c r="F209" s="12">
        <f>IF($E$2='Utánpótlás I'!$P209,'Utánpótlás I'!$Q209,0)</f>
        <v>0</v>
      </c>
      <c r="G209" s="62">
        <f t="shared" si="55"/>
        <v>0</v>
      </c>
      <c r="H209" s="12">
        <f t="shared" si="56"/>
        <v>0</v>
      </c>
      <c r="J209" s="12">
        <f>IF($I$2='Utánpótlás I'!$P209,'Utánpótlás I'!$Q209,0)</f>
        <v>0</v>
      </c>
      <c r="K209" s="62">
        <f t="shared" si="57"/>
        <v>0</v>
      </c>
      <c r="L209" s="12">
        <f t="shared" si="58"/>
        <v>0</v>
      </c>
      <c r="N209" s="12">
        <f>IF($M$2='Utánpótlás I'!$P209,'Utánpótlás I'!$Q209,0)</f>
        <v>0</v>
      </c>
      <c r="O209" s="62">
        <f t="shared" si="59"/>
        <v>0</v>
      </c>
      <c r="P209" s="12">
        <f t="shared" si="60"/>
        <v>0</v>
      </c>
      <c r="R209" s="12">
        <f>IF($Q$2='Utánpótlás I'!$P209,'Utánpótlás I'!$Q209,0)</f>
        <v>0</v>
      </c>
      <c r="S209" s="62">
        <f t="shared" si="61"/>
        <v>0</v>
      </c>
      <c r="T209" s="12">
        <f t="shared" si="62"/>
        <v>0</v>
      </c>
      <c r="W209" s="12">
        <f>IF($V$2='Utánpótlás I'!$P209,'Utánpótlás I'!$Q209,0)</f>
        <v>0</v>
      </c>
      <c r="X209" s="62">
        <f t="shared" si="63"/>
        <v>0</v>
      </c>
      <c r="Y209" s="12">
        <f t="shared" si="64"/>
        <v>0</v>
      </c>
      <c r="AB209" s="12">
        <f>IF($AA$2='Utánpótlás I'!$P209,'Utánpótlás I'!$Q209,0)</f>
        <v>0</v>
      </c>
      <c r="AC209" s="62">
        <f t="shared" si="65"/>
        <v>0</v>
      </c>
      <c r="AD209" s="12">
        <f t="shared" si="66"/>
        <v>0</v>
      </c>
      <c r="AG209" s="12">
        <f>IF($AF$2='Utánpótlás I'!$P209,'Utánpótlás I'!$Q209,0)</f>
        <v>0</v>
      </c>
      <c r="AH209" s="62">
        <f t="shared" si="67"/>
        <v>0</v>
      </c>
      <c r="AI209" s="12">
        <f t="shared" si="68"/>
        <v>0</v>
      </c>
      <c r="AL209" s="12">
        <f>IF($AK$2='Utánpótlás I'!$P209,'Utánpótlás I'!$Q209,0)</f>
        <v>0</v>
      </c>
      <c r="AM209" s="62">
        <f t="shared" si="69"/>
        <v>0</v>
      </c>
      <c r="AN209" s="12">
        <f t="shared" si="70"/>
        <v>0</v>
      </c>
    </row>
    <row r="210" spans="2:40">
      <c r="B210" s="12">
        <f>IF($A$2='Utánpótlás I'!$P210,'Utánpótlás I'!$Q210,0)</f>
        <v>0</v>
      </c>
      <c r="C210" s="62">
        <f t="shared" si="71"/>
        <v>0</v>
      </c>
      <c r="D210" s="12">
        <f t="shared" si="54"/>
        <v>0</v>
      </c>
      <c r="F210" s="12">
        <f>IF($E$2='Utánpótlás I'!$P210,'Utánpótlás I'!$Q210,0)</f>
        <v>0</v>
      </c>
      <c r="G210" s="62">
        <f t="shared" si="55"/>
        <v>0</v>
      </c>
      <c r="H210" s="12">
        <f t="shared" si="56"/>
        <v>0</v>
      </c>
      <c r="J210" s="12">
        <f>IF($I$2='Utánpótlás I'!$P210,'Utánpótlás I'!$Q210,0)</f>
        <v>0</v>
      </c>
      <c r="K210" s="62">
        <f t="shared" si="57"/>
        <v>0</v>
      </c>
      <c r="L210" s="12">
        <f t="shared" si="58"/>
        <v>0</v>
      </c>
      <c r="N210" s="12">
        <f>IF($M$2='Utánpótlás I'!$P210,'Utánpótlás I'!$Q210,0)</f>
        <v>0</v>
      </c>
      <c r="O210" s="62">
        <f t="shared" si="59"/>
        <v>0</v>
      </c>
      <c r="P210" s="12">
        <f t="shared" si="60"/>
        <v>0</v>
      </c>
      <c r="R210" s="12">
        <f>IF($Q$2='Utánpótlás I'!$P210,'Utánpótlás I'!$Q210,0)</f>
        <v>0</v>
      </c>
      <c r="S210" s="62">
        <f t="shared" si="61"/>
        <v>0</v>
      </c>
      <c r="T210" s="12">
        <f t="shared" si="62"/>
        <v>0</v>
      </c>
      <c r="W210" s="12">
        <f>IF($V$2='Utánpótlás I'!$P210,'Utánpótlás I'!$Q210,0)</f>
        <v>0</v>
      </c>
      <c r="X210" s="62">
        <f t="shared" si="63"/>
        <v>0</v>
      </c>
      <c r="Y210" s="12">
        <f t="shared" si="64"/>
        <v>0</v>
      </c>
      <c r="AB210" s="12">
        <f>IF($AA$2='Utánpótlás I'!$P210,'Utánpótlás I'!$Q210,0)</f>
        <v>0</v>
      </c>
      <c r="AC210" s="62">
        <f t="shared" si="65"/>
        <v>0</v>
      </c>
      <c r="AD210" s="12">
        <f t="shared" si="66"/>
        <v>0</v>
      </c>
      <c r="AG210" s="12">
        <f>IF($AF$2='Utánpótlás I'!$P210,'Utánpótlás I'!$Q210,0)</f>
        <v>0</v>
      </c>
      <c r="AH210" s="62">
        <f t="shared" si="67"/>
        <v>0</v>
      </c>
      <c r="AI210" s="12">
        <f t="shared" si="68"/>
        <v>0</v>
      </c>
      <c r="AL210" s="12">
        <f>IF($AK$2='Utánpótlás I'!$P210,'Utánpótlás I'!$Q210,0)</f>
        <v>0</v>
      </c>
      <c r="AM210" s="62">
        <f t="shared" si="69"/>
        <v>0</v>
      </c>
      <c r="AN210" s="12">
        <f t="shared" si="70"/>
        <v>0</v>
      </c>
    </row>
    <row r="211" spans="2:40">
      <c r="B211" s="12">
        <f>IF($A$2='Utánpótlás I'!$P211,'Utánpótlás I'!$Q211,0)</f>
        <v>0</v>
      </c>
      <c r="C211" s="62">
        <f t="shared" si="71"/>
        <v>0</v>
      </c>
      <c r="D211" s="12">
        <f t="shared" si="54"/>
        <v>0</v>
      </c>
      <c r="F211" s="12">
        <f>IF($E$2='Utánpótlás I'!$P211,'Utánpótlás I'!$Q211,0)</f>
        <v>0</v>
      </c>
      <c r="G211" s="62">
        <f t="shared" si="55"/>
        <v>0</v>
      </c>
      <c r="H211" s="12">
        <f t="shared" si="56"/>
        <v>0</v>
      </c>
      <c r="J211" s="12">
        <f>IF($I$2='Utánpótlás I'!$P211,'Utánpótlás I'!$Q211,0)</f>
        <v>0</v>
      </c>
      <c r="K211" s="62">
        <f t="shared" si="57"/>
        <v>0</v>
      </c>
      <c r="L211" s="12">
        <f t="shared" si="58"/>
        <v>0</v>
      </c>
      <c r="N211" s="12">
        <f>IF($M$2='Utánpótlás I'!$P211,'Utánpótlás I'!$Q211,0)</f>
        <v>0</v>
      </c>
      <c r="O211" s="62">
        <f t="shared" si="59"/>
        <v>0</v>
      </c>
      <c r="P211" s="12">
        <f t="shared" si="60"/>
        <v>0</v>
      </c>
      <c r="R211" s="12">
        <f>IF($Q$2='Utánpótlás I'!$P211,'Utánpótlás I'!$Q211,0)</f>
        <v>0</v>
      </c>
      <c r="S211" s="62">
        <f t="shared" si="61"/>
        <v>0</v>
      </c>
      <c r="T211" s="12">
        <f t="shared" si="62"/>
        <v>0</v>
      </c>
      <c r="W211" s="12">
        <f>IF($V$2='Utánpótlás I'!$P211,'Utánpótlás I'!$Q211,0)</f>
        <v>0</v>
      </c>
      <c r="X211" s="62">
        <f t="shared" si="63"/>
        <v>0</v>
      </c>
      <c r="Y211" s="12">
        <f t="shared" si="64"/>
        <v>0</v>
      </c>
      <c r="AB211" s="12">
        <f>IF($AA$2='Utánpótlás I'!$P211,'Utánpótlás I'!$Q211,0)</f>
        <v>0</v>
      </c>
      <c r="AC211" s="62">
        <f t="shared" si="65"/>
        <v>0</v>
      </c>
      <c r="AD211" s="12">
        <f t="shared" si="66"/>
        <v>0</v>
      </c>
      <c r="AG211" s="12">
        <f>IF($AF$2='Utánpótlás I'!$P211,'Utánpótlás I'!$Q211,0)</f>
        <v>0</v>
      </c>
      <c r="AH211" s="62">
        <f t="shared" si="67"/>
        <v>0</v>
      </c>
      <c r="AI211" s="12">
        <f t="shared" si="68"/>
        <v>0</v>
      </c>
      <c r="AL211" s="12">
        <f>IF($AK$2='Utánpótlás I'!$P211,'Utánpótlás I'!$Q211,0)</f>
        <v>0</v>
      </c>
      <c r="AM211" s="62">
        <f t="shared" si="69"/>
        <v>0</v>
      </c>
      <c r="AN211" s="12">
        <f t="shared" si="70"/>
        <v>0</v>
      </c>
    </row>
    <row r="212" spans="2:40">
      <c r="B212" s="12">
        <f>IF($A$2='Utánpótlás I'!$P212,'Utánpótlás I'!$Q212,0)</f>
        <v>0</v>
      </c>
      <c r="C212" s="62">
        <f t="shared" si="71"/>
        <v>0</v>
      </c>
      <c r="D212" s="12">
        <f t="shared" si="54"/>
        <v>0</v>
      </c>
      <c r="F212" s="12">
        <f>IF($E$2='Utánpótlás I'!$P212,'Utánpótlás I'!$Q212,0)</f>
        <v>0</v>
      </c>
      <c r="G212" s="62">
        <f t="shared" si="55"/>
        <v>0</v>
      </c>
      <c r="H212" s="12">
        <f t="shared" si="56"/>
        <v>0</v>
      </c>
      <c r="J212" s="12">
        <f>IF($I$2='Utánpótlás I'!$P212,'Utánpótlás I'!$Q212,0)</f>
        <v>0</v>
      </c>
      <c r="K212" s="62">
        <f t="shared" si="57"/>
        <v>0</v>
      </c>
      <c r="L212" s="12">
        <f t="shared" si="58"/>
        <v>0</v>
      </c>
      <c r="N212" s="12">
        <f>IF($M$2='Utánpótlás I'!$P212,'Utánpótlás I'!$Q212,0)</f>
        <v>0</v>
      </c>
      <c r="O212" s="62">
        <f t="shared" si="59"/>
        <v>0</v>
      </c>
      <c r="P212" s="12">
        <f t="shared" si="60"/>
        <v>0</v>
      </c>
      <c r="R212" s="12">
        <f>IF($Q$2='Utánpótlás I'!$P212,'Utánpótlás I'!$Q212,0)</f>
        <v>0</v>
      </c>
      <c r="S212" s="62">
        <f t="shared" si="61"/>
        <v>0</v>
      </c>
      <c r="T212" s="12">
        <f t="shared" si="62"/>
        <v>0</v>
      </c>
      <c r="W212" s="12">
        <f>IF($V$2='Utánpótlás I'!$P212,'Utánpótlás I'!$Q212,0)</f>
        <v>0</v>
      </c>
      <c r="X212" s="62">
        <f t="shared" si="63"/>
        <v>0</v>
      </c>
      <c r="Y212" s="12">
        <f t="shared" si="64"/>
        <v>0</v>
      </c>
      <c r="AB212" s="12">
        <f>IF($AA$2='Utánpótlás I'!$P212,'Utánpótlás I'!$Q212,0)</f>
        <v>0</v>
      </c>
      <c r="AC212" s="62">
        <f t="shared" si="65"/>
        <v>0</v>
      </c>
      <c r="AD212" s="12">
        <f t="shared" si="66"/>
        <v>0</v>
      </c>
      <c r="AG212" s="12">
        <f>IF($AF$2='Utánpótlás I'!$P212,'Utánpótlás I'!$Q212,0)</f>
        <v>0</v>
      </c>
      <c r="AH212" s="62">
        <f t="shared" si="67"/>
        <v>0</v>
      </c>
      <c r="AI212" s="12">
        <f t="shared" si="68"/>
        <v>0</v>
      </c>
      <c r="AL212" s="12">
        <f>IF($AK$2='Utánpótlás I'!$P212,'Utánpótlás I'!$Q212,0)</f>
        <v>0</v>
      </c>
      <c r="AM212" s="62">
        <f t="shared" si="69"/>
        <v>0</v>
      </c>
      <c r="AN212" s="12">
        <f t="shared" si="70"/>
        <v>0</v>
      </c>
    </row>
    <row r="213" spans="2:40">
      <c r="B213" s="12">
        <f>IF($A$2='Utánpótlás I'!$P213,'Utánpótlás I'!$Q213,0)</f>
        <v>0</v>
      </c>
      <c r="C213" s="62">
        <f t="shared" si="71"/>
        <v>0</v>
      </c>
      <c r="D213" s="12">
        <f t="shared" si="54"/>
        <v>0</v>
      </c>
      <c r="F213" s="12">
        <f>IF($E$2='Utánpótlás I'!$P213,'Utánpótlás I'!$Q213,0)</f>
        <v>0</v>
      </c>
      <c r="G213" s="62">
        <f t="shared" si="55"/>
        <v>0</v>
      </c>
      <c r="H213" s="12">
        <f t="shared" si="56"/>
        <v>0</v>
      </c>
      <c r="J213" s="12">
        <f>IF($I$2='Utánpótlás I'!$P213,'Utánpótlás I'!$Q213,0)</f>
        <v>0</v>
      </c>
      <c r="K213" s="62">
        <f t="shared" si="57"/>
        <v>0</v>
      </c>
      <c r="L213" s="12">
        <f t="shared" si="58"/>
        <v>0</v>
      </c>
      <c r="N213" s="12">
        <f>IF($M$2='Utánpótlás I'!$P213,'Utánpótlás I'!$Q213,0)</f>
        <v>0</v>
      </c>
      <c r="O213" s="62">
        <f t="shared" si="59"/>
        <v>0</v>
      </c>
      <c r="P213" s="12">
        <f t="shared" si="60"/>
        <v>0</v>
      </c>
      <c r="R213" s="12">
        <f>IF($Q$2='Utánpótlás I'!$P213,'Utánpótlás I'!$Q213,0)</f>
        <v>0</v>
      </c>
      <c r="S213" s="62">
        <f t="shared" si="61"/>
        <v>0</v>
      </c>
      <c r="T213" s="12">
        <f t="shared" si="62"/>
        <v>0</v>
      </c>
      <c r="W213" s="12">
        <f>IF($V$2='Utánpótlás I'!$P213,'Utánpótlás I'!$Q213,0)</f>
        <v>0</v>
      </c>
      <c r="X213" s="62">
        <f t="shared" si="63"/>
        <v>0</v>
      </c>
      <c r="Y213" s="12">
        <f t="shared" si="64"/>
        <v>0</v>
      </c>
      <c r="AB213" s="12">
        <f>IF($AA$2='Utánpótlás I'!$P213,'Utánpótlás I'!$Q213,0)</f>
        <v>0</v>
      </c>
      <c r="AC213" s="62">
        <f t="shared" si="65"/>
        <v>0</v>
      </c>
      <c r="AD213" s="12">
        <f t="shared" si="66"/>
        <v>0</v>
      </c>
      <c r="AG213" s="12">
        <f>IF($AF$2='Utánpótlás I'!$P213,'Utánpótlás I'!$Q213,0)</f>
        <v>0</v>
      </c>
      <c r="AH213" s="62">
        <f t="shared" si="67"/>
        <v>0</v>
      </c>
      <c r="AI213" s="12">
        <f t="shared" si="68"/>
        <v>0</v>
      </c>
      <c r="AL213" s="12">
        <f>IF($AK$2='Utánpótlás I'!$P213,'Utánpótlás I'!$Q213,0)</f>
        <v>0</v>
      </c>
      <c r="AM213" s="62">
        <f t="shared" si="69"/>
        <v>0</v>
      </c>
      <c r="AN213" s="12">
        <f t="shared" si="70"/>
        <v>0</v>
      </c>
    </row>
    <row r="214" spans="2:40">
      <c r="B214" s="12">
        <f>IF($A$2='Utánpótlás I'!$P214,'Utánpótlás I'!$Q214,0)</f>
        <v>0</v>
      </c>
      <c r="C214" s="62">
        <f t="shared" si="71"/>
        <v>0</v>
      </c>
      <c r="D214" s="12">
        <f t="shared" si="54"/>
        <v>0</v>
      </c>
      <c r="F214" s="12">
        <f>IF($E$2='Utánpótlás I'!$P214,'Utánpótlás I'!$Q214,0)</f>
        <v>0</v>
      </c>
      <c r="G214" s="62">
        <f t="shared" si="55"/>
        <v>0</v>
      </c>
      <c r="H214" s="12">
        <f t="shared" si="56"/>
        <v>0</v>
      </c>
      <c r="J214" s="12">
        <f>IF($I$2='Utánpótlás I'!$P214,'Utánpótlás I'!$Q214,0)</f>
        <v>0</v>
      </c>
      <c r="K214" s="62">
        <f t="shared" si="57"/>
        <v>0</v>
      </c>
      <c r="L214" s="12">
        <f t="shared" si="58"/>
        <v>0</v>
      </c>
      <c r="N214" s="12">
        <f>IF($M$2='Utánpótlás I'!$P214,'Utánpótlás I'!$Q214,0)</f>
        <v>0</v>
      </c>
      <c r="O214" s="62">
        <f t="shared" si="59"/>
        <v>0</v>
      </c>
      <c r="P214" s="12">
        <f t="shared" si="60"/>
        <v>0</v>
      </c>
      <c r="R214" s="12">
        <f>IF($Q$2='Utánpótlás I'!$P214,'Utánpótlás I'!$Q214,0)</f>
        <v>0</v>
      </c>
      <c r="S214" s="62">
        <f t="shared" si="61"/>
        <v>0</v>
      </c>
      <c r="T214" s="12">
        <f t="shared" si="62"/>
        <v>0</v>
      </c>
      <c r="W214" s="12">
        <f>IF($V$2='Utánpótlás I'!$P214,'Utánpótlás I'!$Q214,0)</f>
        <v>0</v>
      </c>
      <c r="X214" s="62">
        <f t="shared" si="63"/>
        <v>0</v>
      </c>
      <c r="Y214" s="12">
        <f t="shared" si="64"/>
        <v>0</v>
      </c>
      <c r="AB214" s="12">
        <f>IF($AA$2='Utánpótlás I'!$P214,'Utánpótlás I'!$Q214,0)</f>
        <v>0</v>
      </c>
      <c r="AC214" s="62">
        <f t="shared" si="65"/>
        <v>0</v>
      </c>
      <c r="AD214" s="12">
        <f t="shared" si="66"/>
        <v>0</v>
      </c>
      <c r="AG214" s="12">
        <f>IF($AF$2='Utánpótlás I'!$P214,'Utánpótlás I'!$Q214,0)</f>
        <v>0</v>
      </c>
      <c r="AH214" s="62">
        <f t="shared" si="67"/>
        <v>0</v>
      </c>
      <c r="AI214" s="12">
        <f t="shared" si="68"/>
        <v>0</v>
      </c>
      <c r="AL214" s="12">
        <f>IF($AK$2='Utánpótlás I'!$P214,'Utánpótlás I'!$Q214,0)</f>
        <v>0</v>
      </c>
      <c r="AM214" s="62">
        <f t="shared" si="69"/>
        <v>0</v>
      </c>
      <c r="AN214" s="12">
        <f t="shared" si="70"/>
        <v>0</v>
      </c>
    </row>
    <row r="215" spans="2:40">
      <c r="B215" s="12">
        <f>IF($A$2='Utánpótlás I'!$P215,'Utánpótlás I'!$Q215,0)</f>
        <v>0</v>
      </c>
      <c r="C215" s="62">
        <f t="shared" si="71"/>
        <v>0</v>
      </c>
      <c r="D215" s="12">
        <f t="shared" si="54"/>
        <v>0</v>
      </c>
      <c r="F215" s="12">
        <f>IF($E$2='Utánpótlás I'!$P215,'Utánpótlás I'!$Q215,0)</f>
        <v>0</v>
      </c>
      <c r="G215" s="62">
        <f t="shared" si="55"/>
        <v>0</v>
      </c>
      <c r="H215" s="12">
        <f t="shared" si="56"/>
        <v>0</v>
      </c>
      <c r="J215" s="12">
        <f>IF($I$2='Utánpótlás I'!$P215,'Utánpótlás I'!$Q215,0)</f>
        <v>0</v>
      </c>
      <c r="K215" s="62">
        <f t="shared" si="57"/>
        <v>0</v>
      </c>
      <c r="L215" s="12">
        <f t="shared" si="58"/>
        <v>0</v>
      </c>
      <c r="N215" s="12">
        <f>IF($M$2='Utánpótlás I'!$P215,'Utánpótlás I'!$Q215,0)</f>
        <v>0</v>
      </c>
      <c r="O215" s="62">
        <f t="shared" si="59"/>
        <v>0</v>
      </c>
      <c r="P215" s="12">
        <f t="shared" si="60"/>
        <v>0</v>
      </c>
      <c r="R215" s="12">
        <f>IF($Q$2='Utánpótlás I'!$P215,'Utánpótlás I'!$Q215,0)</f>
        <v>0</v>
      </c>
      <c r="S215" s="62">
        <f t="shared" si="61"/>
        <v>0</v>
      </c>
      <c r="T215" s="12">
        <f t="shared" si="62"/>
        <v>0</v>
      </c>
      <c r="W215" s="12">
        <f>IF($V$2='Utánpótlás I'!$P215,'Utánpótlás I'!$Q215,0)</f>
        <v>0</v>
      </c>
      <c r="X215" s="62">
        <f t="shared" si="63"/>
        <v>0</v>
      </c>
      <c r="Y215" s="12">
        <f t="shared" si="64"/>
        <v>0</v>
      </c>
      <c r="AB215" s="12">
        <f>IF($AA$2='Utánpótlás I'!$P215,'Utánpótlás I'!$Q215,0)</f>
        <v>0</v>
      </c>
      <c r="AC215" s="62">
        <f t="shared" si="65"/>
        <v>0</v>
      </c>
      <c r="AD215" s="12">
        <f t="shared" si="66"/>
        <v>0</v>
      </c>
      <c r="AG215" s="12">
        <f>IF($AF$2='Utánpótlás I'!$P215,'Utánpótlás I'!$Q215,0)</f>
        <v>0</v>
      </c>
      <c r="AH215" s="62">
        <f t="shared" si="67"/>
        <v>0</v>
      </c>
      <c r="AI215" s="12">
        <f t="shared" si="68"/>
        <v>0</v>
      </c>
      <c r="AL215" s="12">
        <f>IF($AK$2='Utánpótlás I'!$P215,'Utánpótlás I'!$Q215,0)</f>
        <v>0</v>
      </c>
      <c r="AM215" s="62">
        <f t="shared" si="69"/>
        <v>0</v>
      </c>
      <c r="AN215" s="12">
        <f t="shared" si="70"/>
        <v>0</v>
      </c>
    </row>
    <row r="216" spans="2:40">
      <c r="B216" s="12">
        <f>IF($A$2='Utánpótlás I'!$P216,'Utánpótlás I'!$Q216,0)</f>
        <v>0</v>
      </c>
      <c r="C216" s="62">
        <f t="shared" si="71"/>
        <v>0</v>
      </c>
      <c r="D216" s="12">
        <f t="shared" si="54"/>
        <v>0</v>
      </c>
      <c r="F216" s="12">
        <f>IF($E$2='Utánpótlás I'!$P216,'Utánpótlás I'!$Q216,0)</f>
        <v>0</v>
      </c>
      <c r="G216" s="62">
        <f t="shared" si="55"/>
        <v>0</v>
      </c>
      <c r="H216" s="12">
        <f t="shared" si="56"/>
        <v>0</v>
      </c>
      <c r="J216" s="12">
        <f>IF($I$2='Utánpótlás I'!$P216,'Utánpótlás I'!$Q216,0)</f>
        <v>0</v>
      </c>
      <c r="K216" s="62">
        <f t="shared" si="57"/>
        <v>0</v>
      </c>
      <c r="L216" s="12">
        <f t="shared" si="58"/>
        <v>0</v>
      </c>
      <c r="N216" s="12">
        <f>IF($M$2='Utánpótlás I'!$P216,'Utánpótlás I'!$Q216,0)</f>
        <v>0</v>
      </c>
      <c r="O216" s="62">
        <f t="shared" si="59"/>
        <v>0</v>
      </c>
      <c r="P216" s="12">
        <f t="shared" si="60"/>
        <v>0</v>
      </c>
      <c r="R216" s="12">
        <f>IF($Q$2='Utánpótlás I'!$P216,'Utánpótlás I'!$Q216,0)</f>
        <v>0</v>
      </c>
      <c r="S216" s="62">
        <f t="shared" si="61"/>
        <v>0</v>
      </c>
      <c r="T216" s="12">
        <f t="shared" si="62"/>
        <v>0</v>
      </c>
      <c r="W216" s="12">
        <f>IF($V$2='Utánpótlás I'!$P216,'Utánpótlás I'!$Q216,0)</f>
        <v>0</v>
      </c>
      <c r="X216" s="62">
        <f t="shared" si="63"/>
        <v>0</v>
      </c>
      <c r="Y216" s="12">
        <f t="shared" si="64"/>
        <v>0</v>
      </c>
      <c r="AB216" s="12">
        <f>IF($AA$2='Utánpótlás I'!$P216,'Utánpótlás I'!$Q216,0)</f>
        <v>0</v>
      </c>
      <c r="AC216" s="62">
        <f t="shared" si="65"/>
        <v>0</v>
      </c>
      <c r="AD216" s="12">
        <f t="shared" si="66"/>
        <v>0</v>
      </c>
      <c r="AG216" s="12">
        <f>IF($AF$2='Utánpótlás I'!$P216,'Utánpótlás I'!$Q216,0)</f>
        <v>0</v>
      </c>
      <c r="AH216" s="62">
        <f t="shared" si="67"/>
        <v>0</v>
      </c>
      <c r="AI216" s="12">
        <f t="shared" si="68"/>
        <v>0</v>
      </c>
      <c r="AL216" s="12">
        <f>IF($AK$2='Utánpótlás I'!$P216,'Utánpótlás I'!$Q216,0)</f>
        <v>0</v>
      </c>
      <c r="AM216" s="62">
        <f t="shared" si="69"/>
        <v>0</v>
      </c>
      <c r="AN216" s="12">
        <f t="shared" si="70"/>
        <v>0</v>
      </c>
    </row>
    <row r="217" spans="2:40">
      <c r="B217" s="12">
        <f>IF($A$2='Utánpótlás I'!$P217,'Utánpótlás I'!$Q217,0)</f>
        <v>0</v>
      </c>
      <c r="C217" s="62">
        <f t="shared" si="71"/>
        <v>0</v>
      </c>
      <c r="D217" s="12">
        <f t="shared" si="54"/>
        <v>0</v>
      </c>
      <c r="F217" s="12">
        <f>IF($E$2='Utánpótlás I'!$P217,'Utánpótlás I'!$Q217,0)</f>
        <v>0</v>
      </c>
      <c r="G217" s="62">
        <f t="shared" si="55"/>
        <v>0</v>
      </c>
      <c r="H217" s="12">
        <f t="shared" si="56"/>
        <v>0</v>
      </c>
      <c r="J217" s="12">
        <f>IF($I$2='Utánpótlás I'!$P217,'Utánpótlás I'!$Q217,0)</f>
        <v>0</v>
      </c>
      <c r="K217" s="62">
        <f t="shared" si="57"/>
        <v>0</v>
      </c>
      <c r="L217" s="12">
        <f t="shared" si="58"/>
        <v>0</v>
      </c>
      <c r="N217" s="12">
        <f>IF($M$2='Utánpótlás I'!$P217,'Utánpótlás I'!$Q217,0)</f>
        <v>0</v>
      </c>
      <c r="O217" s="62">
        <f t="shared" si="59"/>
        <v>0</v>
      </c>
      <c r="P217" s="12">
        <f t="shared" si="60"/>
        <v>0</v>
      </c>
      <c r="R217" s="12">
        <f>IF($Q$2='Utánpótlás I'!$P217,'Utánpótlás I'!$Q217,0)</f>
        <v>0</v>
      </c>
      <c r="S217" s="62">
        <f t="shared" si="61"/>
        <v>0</v>
      </c>
      <c r="T217" s="12">
        <f t="shared" si="62"/>
        <v>0</v>
      </c>
      <c r="W217" s="12">
        <f>IF($V$2='Utánpótlás I'!$P217,'Utánpótlás I'!$Q217,0)</f>
        <v>0</v>
      </c>
      <c r="X217" s="62">
        <f t="shared" si="63"/>
        <v>0</v>
      </c>
      <c r="Y217" s="12">
        <f t="shared" si="64"/>
        <v>0</v>
      </c>
      <c r="AB217" s="12">
        <f>IF($AA$2='Utánpótlás I'!$P217,'Utánpótlás I'!$Q217,0)</f>
        <v>0</v>
      </c>
      <c r="AC217" s="62">
        <f t="shared" si="65"/>
        <v>0</v>
      </c>
      <c r="AD217" s="12">
        <f t="shared" si="66"/>
        <v>0</v>
      </c>
      <c r="AG217" s="12">
        <f>IF($AF$2='Utánpótlás I'!$P217,'Utánpótlás I'!$Q217,0)</f>
        <v>0</v>
      </c>
      <c r="AH217" s="62">
        <f t="shared" si="67"/>
        <v>0</v>
      </c>
      <c r="AI217" s="12">
        <f t="shared" si="68"/>
        <v>0</v>
      </c>
      <c r="AL217" s="12">
        <f>IF($AK$2='Utánpótlás I'!$P217,'Utánpótlás I'!$Q217,0)</f>
        <v>0</v>
      </c>
      <c r="AM217" s="62">
        <f t="shared" si="69"/>
        <v>0</v>
      </c>
      <c r="AN217" s="12">
        <f t="shared" si="70"/>
        <v>0</v>
      </c>
    </row>
    <row r="218" spans="2:40">
      <c r="B218" s="12">
        <f>IF($A$2='Utánpótlás I'!$P218,'Utánpótlás I'!$Q218,0)</f>
        <v>0</v>
      </c>
      <c r="C218" s="62">
        <f t="shared" si="71"/>
        <v>0</v>
      </c>
      <c r="D218" s="12">
        <f t="shared" si="54"/>
        <v>0</v>
      </c>
      <c r="F218" s="12">
        <f>IF($E$2='Utánpótlás I'!$P218,'Utánpótlás I'!$Q218,0)</f>
        <v>0</v>
      </c>
      <c r="G218" s="62">
        <f t="shared" si="55"/>
        <v>0</v>
      </c>
      <c r="H218" s="12">
        <f t="shared" si="56"/>
        <v>0</v>
      </c>
      <c r="J218" s="12">
        <f>IF($I$2='Utánpótlás I'!$P218,'Utánpótlás I'!$Q218,0)</f>
        <v>0</v>
      </c>
      <c r="K218" s="62">
        <f t="shared" si="57"/>
        <v>0</v>
      </c>
      <c r="L218" s="12">
        <f t="shared" si="58"/>
        <v>0</v>
      </c>
      <c r="N218" s="12">
        <f>IF($M$2='Utánpótlás I'!$P218,'Utánpótlás I'!$Q218,0)</f>
        <v>0</v>
      </c>
      <c r="O218" s="62">
        <f t="shared" si="59"/>
        <v>0</v>
      </c>
      <c r="P218" s="12">
        <f t="shared" si="60"/>
        <v>0</v>
      </c>
      <c r="R218" s="12">
        <f>IF($Q$2='Utánpótlás I'!$P218,'Utánpótlás I'!$Q218,0)</f>
        <v>0</v>
      </c>
      <c r="S218" s="62">
        <f t="shared" si="61"/>
        <v>0</v>
      </c>
      <c r="T218" s="12">
        <f t="shared" si="62"/>
        <v>0</v>
      </c>
      <c r="W218" s="12">
        <f>IF($V$2='Utánpótlás I'!$P218,'Utánpótlás I'!$Q218,0)</f>
        <v>0</v>
      </c>
      <c r="X218" s="62">
        <f t="shared" si="63"/>
        <v>0</v>
      </c>
      <c r="Y218" s="12">
        <f t="shared" si="64"/>
        <v>0</v>
      </c>
      <c r="AB218" s="12">
        <f>IF($AA$2='Utánpótlás I'!$P218,'Utánpótlás I'!$Q218,0)</f>
        <v>0</v>
      </c>
      <c r="AC218" s="62">
        <f t="shared" si="65"/>
        <v>0</v>
      </c>
      <c r="AD218" s="12">
        <f t="shared" si="66"/>
        <v>0</v>
      </c>
      <c r="AG218" s="12">
        <f>IF($AF$2='Utánpótlás I'!$P218,'Utánpótlás I'!$Q218,0)</f>
        <v>0</v>
      </c>
      <c r="AH218" s="62">
        <f t="shared" si="67"/>
        <v>0</v>
      </c>
      <c r="AI218" s="12">
        <f t="shared" si="68"/>
        <v>0</v>
      </c>
      <c r="AL218" s="12">
        <f>IF($AK$2='Utánpótlás I'!$P218,'Utánpótlás I'!$Q218,0)</f>
        <v>0</v>
      </c>
      <c r="AM218" s="62">
        <f t="shared" si="69"/>
        <v>0</v>
      </c>
      <c r="AN218" s="12">
        <f t="shared" si="70"/>
        <v>0</v>
      </c>
    </row>
    <row r="219" spans="2:40">
      <c r="B219" s="12">
        <f>IF($A$2='Utánpótlás I'!$P219,'Utánpótlás I'!$Q219,0)</f>
        <v>0</v>
      </c>
      <c r="C219" s="62">
        <f t="shared" si="71"/>
        <v>0</v>
      </c>
      <c r="D219" s="12">
        <f t="shared" si="54"/>
        <v>0</v>
      </c>
      <c r="F219" s="12">
        <f>IF($E$2='Utánpótlás I'!$P219,'Utánpótlás I'!$Q219,0)</f>
        <v>0</v>
      </c>
      <c r="G219" s="62">
        <f t="shared" si="55"/>
        <v>0</v>
      </c>
      <c r="H219" s="12">
        <f t="shared" si="56"/>
        <v>0</v>
      </c>
      <c r="J219" s="12">
        <f>IF($I$2='Utánpótlás I'!$P219,'Utánpótlás I'!$Q219,0)</f>
        <v>0</v>
      </c>
      <c r="K219" s="62">
        <f t="shared" si="57"/>
        <v>0</v>
      </c>
      <c r="L219" s="12">
        <f t="shared" si="58"/>
        <v>0</v>
      </c>
      <c r="N219" s="12">
        <f>IF($M$2='Utánpótlás I'!$P219,'Utánpótlás I'!$Q219,0)</f>
        <v>0</v>
      </c>
      <c r="O219" s="62">
        <f t="shared" si="59"/>
        <v>0</v>
      </c>
      <c r="P219" s="12">
        <f t="shared" si="60"/>
        <v>0</v>
      </c>
      <c r="R219" s="12">
        <f>IF($Q$2='Utánpótlás I'!$P219,'Utánpótlás I'!$Q219,0)</f>
        <v>0</v>
      </c>
      <c r="S219" s="62">
        <f t="shared" si="61"/>
        <v>0</v>
      </c>
      <c r="T219" s="12">
        <f t="shared" si="62"/>
        <v>0</v>
      </c>
      <c r="W219" s="12">
        <f>IF($V$2='Utánpótlás I'!$P219,'Utánpótlás I'!$Q219,0)</f>
        <v>0</v>
      </c>
      <c r="X219" s="62">
        <f t="shared" si="63"/>
        <v>0</v>
      </c>
      <c r="Y219" s="12">
        <f t="shared" si="64"/>
        <v>0</v>
      </c>
      <c r="AB219" s="12">
        <f>IF($AA$2='Utánpótlás I'!$P219,'Utánpótlás I'!$Q219,0)</f>
        <v>0</v>
      </c>
      <c r="AC219" s="62">
        <f t="shared" si="65"/>
        <v>0</v>
      </c>
      <c r="AD219" s="12">
        <f t="shared" si="66"/>
        <v>0</v>
      </c>
      <c r="AG219" s="12">
        <f>IF($AF$2='Utánpótlás I'!$P219,'Utánpótlás I'!$Q219,0)</f>
        <v>0</v>
      </c>
      <c r="AH219" s="62">
        <f t="shared" si="67"/>
        <v>0</v>
      </c>
      <c r="AI219" s="12">
        <f t="shared" si="68"/>
        <v>0</v>
      </c>
      <c r="AL219" s="12">
        <f>IF($AK$2='Utánpótlás I'!$P219,'Utánpótlás I'!$Q219,0)</f>
        <v>0</v>
      </c>
      <c r="AM219" s="62">
        <f t="shared" si="69"/>
        <v>0</v>
      </c>
      <c r="AN219" s="12">
        <f t="shared" si="70"/>
        <v>0</v>
      </c>
    </row>
    <row r="220" spans="2:40">
      <c r="B220" s="12">
        <f>IF($A$2='Utánpótlás I'!$P220,'Utánpótlás I'!$Q220,0)</f>
        <v>0</v>
      </c>
      <c r="C220" s="62">
        <f t="shared" si="71"/>
        <v>0</v>
      </c>
      <c r="D220" s="12">
        <f t="shared" si="54"/>
        <v>0</v>
      </c>
      <c r="F220" s="12">
        <f>IF($E$2='Utánpótlás I'!$P220,'Utánpótlás I'!$Q220,0)</f>
        <v>0</v>
      </c>
      <c r="G220" s="62">
        <f t="shared" si="55"/>
        <v>0</v>
      </c>
      <c r="H220" s="12">
        <f t="shared" si="56"/>
        <v>0</v>
      </c>
      <c r="J220" s="12">
        <f>IF($I$2='Utánpótlás I'!$P220,'Utánpótlás I'!$Q220,0)</f>
        <v>0</v>
      </c>
      <c r="K220" s="62">
        <f t="shared" si="57"/>
        <v>0</v>
      </c>
      <c r="L220" s="12">
        <f t="shared" si="58"/>
        <v>0</v>
      </c>
      <c r="N220" s="12">
        <f>IF($M$2='Utánpótlás I'!$P220,'Utánpótlás I'!$Q220,0)</f>
        <v>0</v>
      </c>
      <c r="O220" s="62">
        <f t="shared" si="59"/>
        <v>0</v>
      </c>
      <c r="P220" s="12">
        <f t="shared" si="60"/>
        <v>0</v>
      </c>
      <c r="R220" s="12">
        <f>IF($Q$2='Utánpótlás I'!$P220,'Utánpótlás I'!$Q220,0)</f>
        <v>0</v>
      </c>
      <c r="S220" s="62">
        <f t="shared" si="61"/>
        <v>0</v>
      </c>
      <c r="T220" s="12">
        <f t="shared" si="62"/>
        <v>0</v>
      </c>
      <c r="W220" s="12">
        <f>IF($V$2='Utánpótlás I'!$P220,'Utánpótlás I'!$Q220,0)</f>
        <v>0</v>
      </c>
      <c r="X220" s="62">
        <f t="shared" si="63"/>
        <v>0</v>
      </c>
      <c r="Y220" s="12">
        <f t="shared" si="64"/>
        <v>0</v>
      </c>
      <c r="AB220" s="12">
        <f>IF($AA$2='Utánpótlás I'!$P220,'Utánpótlás I'!$Q220,0)</f>
        <v>0</v>
      </c>
      <c r="AC220" s="62">
        <f t="shared" si="65"/>
        <v>0</v>
      </c>
      <c r="AD220" s="12">
        <f t="shared" si="66"/>
        <v>0</v>
      </c>
      <c r="AG220" s="12">
        <f>IF($AF$2='Utánpótlás I'!$P220,'Utánpótlás I'!$Q220,0)</f>
        <v>0</v>
      </c>
      <c r="AH220" s="62">
        <f t="shared" si="67"/>
        <v>0</v>
      </c>
      <c r="AI220" s="12">
        <f t="shared" si="68"/>
        <v>0</v>
      </c>
      <c r="AL220" s="12">
        <f>IF($AK$2='Utánpótlás I'!$P220,'Utánpótlás I'!$Q220,0)</f>
        <v>0</v>
      </c>
      <c r="AM220" s="62">
        <f t="shared" si="69"/>
        <v>0</v>
      </c>
      <c r="AN220" s="12">
        <f t="shared" si="70"/>
        <v>0</v>
      </c>
    </row>
    <row r="221" spans="2:40">
      <c r="B221" s="12">
        <f>IF($A$2='Utánpótlás I'!$P221,'Utánpótlás I'!$Q221,0)</f>
        <v>0</v>
      </c>
      <c r="C221" s="62">
        <f t="shared" si="71"/>
        <v>0</v>
      </c>
      <c r="D221" s="12">
        <f t="shared" si="54"/>
        <v>0</v>
      </c>
      <c r="F221" s="12">
        <f>IF($E$2='Utánpótlás I'!$P221,'Utánpótlás I'!$Q221,0)</f>
        <v>0</v>
      </c>
      <c r="G221" s="62">
        <f t="shared" si="55"/>
        <v>0</v>
      </c>
      <c r="H221" s="12">
        <f t="shared" si="56"/>
        <v>0</v>
      </c>
      <c r="J221" s="12">
        <f>IF($I$2='Utánpótlás I'!$P221,'Utánpótlás I'!$Q221,0)</f>
        <v>0</v>
      </c>
      <c r="K221" s="62">
        <f t="shared" si="57"/>
        <v>0</v>
      </c>
      <c r="L221" s="12">
        <f t="shared" si="58"/>
        <v>0</v>
      </c>
      <c r="N221" s="12">
        <f>IF($M$2='Utánpótlás I'!$P221,'Utánpótlás I'!$Q221,0)</f>
        <v>0</v>
      </c>
      <c r="O221" s="62">
        <f t="shared" si="59"/>
        <v>0</v>
      </c>
      <c r="P221" s="12">
        <f t="shared" si="60"/>
        <v>0</v>
      </c>
      <c r="R221" s="12">
        <f>IF($Q$2='Utánpótlás I'!$P221,'Utánpótlás I'!$Q221,0)</f>
        <v>0</v>
      </c>
      <c r="S221" s="62">
        <f t="shared" si="61"/>
        <v>0</v>
      </c>
      <c r="T221" s="12">
        <f t="shared" si="62"/>
        <v>0</v>
      </c>
      <c r="W221" s="12">
        <f>IF($V$2='Utánpótlás I'!$P221,'Utánpótlás I'!$Q221,0)</f>
        <v>0</v>
      </c>
      <c r="X221" s="62">
        <f t="shared" si="63"/>
        <v>0</v>
      </c>
      <c r="Y221" s="12">
        <f t="shared" si="64"/>
        <v>0</v>
      </c>
      <c r="AB221" s="12">
        <f>IF($AA$2='Utánpótlás I'!$P221,'Utánpótlás I'!$Q221,0)</f>
        <v>0</v>
      </c>
      <c r="AC221" s="62">
        <f t="shared" si="65"/>
        <v>0</v>
      </c>
      <c r="AD221" s="12">
        <f t="shared" si="66"/>
        <v>0</v>
      </c>
      <c r="AG221" s="12">
        <f>IF($AF$2='Utánpótlás I'!$P221,'Utánpótlás I'!$Q221,0)</f>
        <v>0</v>
      </c>
      <c r="AH221" s="62">
        <f t="shared" si="67"/>
        <v>0</v>
      </c>
      <c r="AI221" s="12">
        <f t="shared" si="68"/>
        <v>0</v>
      </c>
      <c r="AL221" s="12">
        <f>IF($AK$2='Utánpótlás I'!$P221,'Utánpótlás I'!$Q221,0)</f>
        <v>0</v>
      </c>
      <c r="AM221" s="62">
        <f t="shared" si="69"/>
        <v>0</v>
      </c>
      <c r="AN221" s="12">
        <f t="shared" si="70"/>
        <v>0</v>
      </c>
    </row>
    <row r="222" spans="2:40">
      <c r="B222" s="12">
        <f>IF($A$2='Utánpótlás I'!$P222,'Utánpótlás I'!$Q222,0)</f>
        <v>0</v>
      </c>
      <c r="C222" s="62">
        <f t="shared" si="71"/>
        <v>0</v>
      </c>
      <c r="D222" s="12">
        <f t="shared" si="54"/>
        <v>0</v>
      </c>
      <c r="F222" s="12">
        <f>IF($E$2='Utánpótlás I'!$P222,'Utánpótlás I'!$Q222,0)</f>
        <v>0</v>
      </c>
      <c r="G222" s="62">
        <f t="shared" si="55"/>
        <v>0</v>
      </c>
      <c r="H222" s="12">
        <f t="shared" si="56"/>
        <v>0</v>
      </c>
      <c r="J222" s="12">
        <f>IF($I$2='Utánpótlás I'!$P222,'Utánpótlás I'!$Q222,0)</f>
        <v>0</v>
      </c>
      <c r="K222" s="62">
        <f t="shared" si="57"/>
        <v>0</v>
      </c>
      <c r="L222" s="12">
        <f t="shared" si="58"/>
        <v>0</v>
      </c>
      <c r="N222" s="12">
        <f>IF($M$2='Utánpótlás I'!$P222,'Utánpótlás I'!$Q222,0)</f>
        <v>0</v>
      </c>
      <c r="O222" s="62">
        <f t="shared" si="59"/>
        <v>0</v>
      </c>
      <c r="P222" s="12">
        <f t="shared" si="60"/>
        <v>0</v>
      </c>
      <c r="R222" s="12">
        <f>IF($Q$2='Utánpótlás I'!$P222,'Utánpótlás I'!$Q222,0)</f>
        <v>0</v>
      </c>
      <c r="S222" s="62">
        <f t="shared" si="61"/>
        <v>0</v>
      </c>
      <c r="T222" s="12">
        <f t="shared" si="62"/>
        <v>0</v>
      </c>
      <c r="W222" s="12">
        <f>IF($V$2='Utánpótlás I'!$P222,'Utánpótlás I'!$Q222,0)</f>
        <v>0</v>
      </c>
      <c r="X222" s="62">
        <f t="shared" si="63"/>
        <v>0</v>
      </c>
      <c r="Y222" s="12">
        <f t="shared" si="64"/>
        <v>0</v>
      </c>
      <c r="AB222" s="12">
        <f>IF($AA$2='Utánpótlás I'!$P222,'Utánpótlás I'!$Q222,0)</f>
        <v>0</v>
      </c>
      <c r="AC222" s="62">
        <f t="shared" si="65"/>
        <v>0</v>
      </c>
      <c r="AD222" s="12">
        <f t="shared" si="66"/>
        <v>0</v>
      </c>
      <c r="AG222" s="12">
        <f>IF($AF$2='Utánpótlás I'!$P222,'Utánpótlás I'!$Q222,0)</f>
        <v>0</v>
      </c>
      <c r="AH222" s="62">
        <f t="shared" si="67"/>
        <v>0</v>
      </c>
      <c r="AI222" s="12">
        <f t="shared" si="68"/>
        <v>0</v>
      </c>
      <c r="AL222" s="12">
        <f>IF($AK$2='Utánpótlás I'!$P222,'Utánpótlás I'!$Q222,0)</f>
        <v>0</v>
      </c>
      <c r="AM222" s="62">
        <f t="shared" si="69"/>
        <v>0</v>
      </c>
      <c r="AN222" s="12">
        <f t="shared" si="70"/>
        <v>0</v>
      </c>
    </row>
    <row r="223" spans="2:40">
      <c r="B223" s="12">
        <f>IF($A$2='Utánpótlás I'!$P223,'Utánpótlás I'!$Q223,0)</f>
        <v>0</v>
      </c>
      <c r="C223" s="62">
        <f t="shared" si="71"/>
        <v>0</v>
      </c>
      <c r="D223" s="12">
        <f t="shared" si="54"/>
        <v>0</v>
      </c>
      <c r="F223" s="12">
        <f>IF($E$2='Utánpótlás I'!$P223,'Utánpótlás I'!$Q223,0)</f>
        <v>0</v>
      </c>
      <c r="G223" s="62">
        <f t="shared" si="55"/>
        <v>0</v>
      </c>
      <c r="H223" s="12">
        <f t="shared" si="56"/>
        <v>0</v>
      </c>
      <c r="J223" s="12">
        <f>IF($I$2='Utánpótlás I'!$P223,'Utánpótlás I'!$Q223,0)</f>
        <v>0</v>
      </c>
      <c r="K223" s="62">
        <f t="shared" si="57"/>
        <v>0</v>
      </c>
      <c r="L223" s="12">
        <f t="shared" si="58"/>
        <v>0</v>
      </c>
      <c r="N223" s="12">
        <f>IF($M$2='Utánpótlás I'!$P223,'Utánpótlás I'!$Q223,0)</f>
        <v>0</v>
      </c>
      <c r="O223" s="62">
        <f t="shared" si="59"/>
        <v>0</v>
      </c>
      <c r="P223" s="12">
        <f t="shared" si="60"/>
        <v>0</v>
      </c>
      <c r="R223" s="12">
        <f>IF($Q$2='Utánpótlás I'!$P223,'Utánpótlás I'!$Q223,0)</f>
        <v>0</v>
      </c>
      <c r="S223" s="62">
        <f t="shared" si="61"/>
        <v>0</v>
      </c>
      <c r="T223" s="12">
        <f t="shared" si="62"/>
        <v>0</v>
      </c>
      <c r="W223" s="12">
        <f>IF($V$2='Utánpótlás I'!$P223,'Utánpótlás I'!$Q223,0)</f>
        <v>0</v>
      </c>
      <c r="X223" s="62">
        <f t="shared" si="63"/>
        <v>0</v>
      </c>
      <c r="Y223" s="12">
        <f t="shared" si="64"/>
        <v>0</v>
      </c>
      <c r="AB223" s="12">
        <f>IF($AA$2='Utánpótlás I'!$P223,'Utánpótlás I'!$Q223,0)</f>
        <v>0</v>
      </c>
      <c r="AC223" s="62">
        <f t="shared" si="65"/>
        <v>0</v>
      </c>
      <c r="AD223" s="12">
        <f t="shared" si="66"/>
        <v>0</v>
      </c>
      <c r="AG223" s="12">
        <f>IF($AF$2='Utánpótlás I'!$P223,'Utánpótlás I'!$Q223,0)</f>
        <v>0</v>
      </c>
      <c r="AH223" s="62">
        <f t="shared" si="67"/>
        <v>0</v>
      </c>
      <c r="AI223" s="12">
        <f t="shared" si="68"/>
        <v>0</v>
      </c>
      <c r="AL223" s="12">
        <f>IF($AK$2='Utánpótlás I'!$P223,'Utánpótlás I'!$Q223,0)</f>
        <v>0</v>
      </c>
      <c r="AM223" s="62">
        <f t="shared" si="69"/>
        <v>0</v>
      </c>
      <c r="AN223" s="12">
        <f t="shared" si="70"/>
        <v>0</v>
      </c>
    </row>
    <row r="224" spans="2:40">
      <c r="B224" s="12">
        <f>IF($A$2='Utánpótlás I'!$P224,'Utánpótlás I'!$Q224,0)</f>
        <v>0</v>
      </c>
      <c r="C224" s="62">
        <f t="shared" si="71"/>
        <v>0</v>
      </c>
      <c r="D224" s="12">
        <f t="shared" si="54"/>
        <v>0</v>
      </c>
      <c r="F224" s="12">
        <f>IF($E$2='Utánpótlás I'!$P224,'Utánpótlás I'!$Q224,0)</f>
        <v>0</v>
      </c>
      <c r="G224" s="62">
        <f t="shared" si="55"/>
        <v>0</v>
      </c>
      <c r="H224" s="12">
        <f t="shared" si="56"/>
        <v>0</v>
      </c>
      <c r="J224" s="12">
        <f>IF($I$2='Utánpótlás I'!$P224,'Utánpótlás I'!$Q224,0)</f>
        <v>0</v>
      </c>
      <c r="K224" s="62">
        <f t="shared" si="57"/>
        <v>0</v>
      </c>
      <c r="L224" s="12">
        <f t="shared" si="58"/>
        <v>0</v>
      </c>
      <c r="N224" s="12">
        <f>IF($M$2='Utánpótlás I'!$P224,'Utánpótlás I'!$Q224,0)</f>
        <v>0</v>
      </c>
      <c r="O224" s="62">
        <f t="shared" si="59"/>
        <v>0</v>
      </c>
      <c r="P224" s="12">
        <f t="shared" si="60"/>
        <v>0</v>
      </c>
      <c r="R224" s="12">
        <f>IF($Q$2='Utánpótlás I'!$P224,'Utánpótlás I'!$Q224,0)</f>
        <v>0</v>
      </c>
      <c r="S224" s="62">
        <f t="shared" si="61"/>
        <v>0</v>
      </c>
      <c r="T224" s="12">
        <f t="shared" si="62"/>
        <v>0</v>
      </c>
      <c r="W224" s="12">
        <f>IF($V$2='Utánpótlás I'!$P224,'Utánpótlás I'!$Q224,0)</f>
        <v>0</v>
      </c>
      <c r="X224" s="62">
        <f t="shared" si="63"/>
        <v>0</v>
      </c>
      <c r="Y224" s="12">
        <f t="shared" si="64"/>
        <v>0</v>
      </c>
      <c r="AB224" s="12">
        <f>IF($AA$2='Utánpótlás I'!$P224,'Utánpótlás I'!$Q224,0)</f>
        <v>0</v>
      </c>
      <c r="AC224" s="62">
        <f t="shared" si="65"/>
        <v>0</v>
      </c>
      <c r="AD224" s="12">
        <f t="shared" si="66"/>
        <v>0</v>
      </c>
      <c r="AG224" s="12">
        <f>IF($AF$2='Utánpótlás I'!$P224,'Utánpótlás I'!$Q224,0)</f>
        <v>0</v>
      </c>
      <c r="AH224" s="62">
        <f t="shared" si="67"/>
        <v>0</v>
      </c>
      <c r="AI224" s="12">
        <f t="shared" si="68"/>
        <v>0</v>
      </c>
      <c r="AL224" s="12">
        <f>IF($AK$2='Utánpótlás I'!$P224,'Utánpótlás I'!$Q224,0)</f>
        <v>0</v>
      </c>
      <c r="AM224" s="62">
        <f t="shared" si="69"/>
        <v>0</v>
      </c>
      <c r="AN224" s="12">
        <f t="shared" si="70"/>
        <v>0</v>
      </c>
    </row>
    <row r="225" spans="2:40">
      <c r="B225" s="12">
        <f>IF($A$2='Utánpótlás I'!$P225,'Utánpótlás I'!$Q225,0)</f>
        <v>0</v>
      </c>
      <c r="C225" s="62">
        <f t="shared" si="71"/>
        <v>0</v>
      </c>
      <c r="D225" s="12">
        <f t="shared" si="54"/>
        <v>0</v>
      </c>
      <c r="F225" s="12">
        <f>IF($E$2='Utánpótlás I'!$P225,'Utánpótlás I'!$Q225,0)</f>
        <v>0</v>
      </c>
      <c r="G225" s="62">
        <f t="shared" si="55"/>
        <v>0</v>
      </c>
      <c r="H225" s="12">
        <f t="shared" si="56"/>
        <v>0</v>
      </c>
      <c r="J225" s="12">
        <f>IF($I$2='Utánpótlás I'!$P225,'Utánpótlás I'!$Q225,0)</f>
        <v>0</v>
      </c>
      <c r="K225" s="62">
        <f t="shared" si="57"/>
        <v>0</v>
      </c>
      <c r="L225" s="12">
        <f t="shared" si="58"/>
        <v>0</v>
      </c>
      <c r="N225" s="12">
        <f>IF($M$2='Utánpótlás I'!$P225,'Utánpótlás I'!$Q225,0)</f>
        <v>0</v>
      </c>
      <c r="O225" s="62">
        <f t="shared" si="59"/>
        <v>0</v>
      </c>
      <c r="P225" s="12">
        <f t="shared" si="60"/>
        <v>0</v>
      </c>
      <c r="R225" s="12">
        <f>IF($Q$2='Utánpótlás I'!$P225,'Utánpótlás I'!$Q225,0)</f>
        <v>0</v>
      </c>
      <c r="S225" s="62">
        <f t="shared" si="61"/>
        <v>0</v>
      </c>
      <c r="T225" s="12">
        <f t="shared" si="62"/>
        <v>0</v>
      </c>
      <c r="W225" s="12">
        <f>IF($V$2='Utánpótlás I'!$P225,'Utánpótlás I'!$Q225,0)</f>
        <v>0</v>
      </c>
      <c r="X225" s="62">
        <f t="shared" si="63"/>
        <v>0</v>
      </c>
      <c r="Y225" s="12">
        <f t="shared" si="64"/>
        <v>0</v>
      </c>
      <c r="AB225" s="12">
        <f>IF($AA$2='Utánpótlás I'!$P225,'Utánpótlás I'!$Q225,0)</f>
        <v>0</v>
      </c>
      <c r="AC225" s="62">
        <f t="shared" si="65"/>
        <v>0</v>
      </c>
      <c r="AD225" s="12">
        <f t="shared" si="66"/>
        <v>0</v>
      </c>
      <c r="AG225" s="12">
        <f>IF($AF$2='Utánpótlás I'!$P225,'Utánpótlás I'!$Q225,0)</f>
        <v>0</v>
      </c>
      <c r="AH225" s="62">
        <f t="shared" si="67"/>
        <v>0</v>
      </c>
      <c r="AI225" s="12">
        <f t="shared" si="68"/>
        <v>0</v>
      </c>
      <c r="AL225" s="12">
        <f>IF($AK$2='Utánpótlás I'!$P225,'Utánpótlás I'!$Q225,0)</f>
        <v>0</v>
      </c>
      <c r="AM225" s="62">
        <f t="shared" si="69"/>
        <v>0</v>
      </c>
      <c r="AN225" s="12">
        <f t="shared" si="70"/>
        <v>0</v>
      </c>
    </row>
    <row r="226" spans="2:40">
      <c r="B226" s="12">
        <f>IF($A$2='Utánpótlás I'!$P226,'Utánpótlás I'!$Q226,0)</f>
        <v>0</v>
      </c>
      <c r="C226" s="62">
        <f t="shared" si="71"/>
        <v>0</v>
      </c>
      <c r="D226" s="12">
        <f t="shared" si="54"/>
        <v>0</v>
      </c>
      <c r="F226" s="12">
        <f>IF($E$2='Utánpótlás I'!$P226,'Utánpótlás I'!$Q226,0)</f>
        <v>0</v>
      </c>
      <c r="G226" s="62">
        <f t="shared" si="55"/>
        <v>0</v>
      </c>
      <c r="H226" s="12">
        <f t="shared" si="56"/>
        <v>0</v>
      </c>
      <c r="J226" s="12">
        <f>IF($I$2='Utánpótlás I'!$P226,'Utánpótlás I'!$Q226,0)</f>
        <v>0</v>
      </c>
      <c r="K226" s="62">
        <f t="shared" si="57"/>
        <v>0</v>
      </c>
      <c r="L226" s="12">
        <f t="shared" si="58"/>
        <v>0</v>
      </c>
      <c r="N226" s="12">
        <f>IF($M$2='Utánpótlás I'!$P226,'Utánpótlás I'!$Q226,0)</f>
        <v>0</v>
      </c>
      <c r="O226" s="62">
        <f t="shared" si="59"/>
        <v>0</v>
      </c>
      <c r="P226" s="12">
        <f t="shared" si="60"/>
        <v>0</v>
      </c>
      <c r="R226" s="12">
        <f>IF($Q$2='Utánpótlás I'!$P226,'Utánpótlás I'!$Q226,0)</f>
        <v>0</v>
      </c>
      <c r="S226" s="62">
        <f t="shared" si="61"/>
        <v>0</v>
      </c>
      <c r="T226" s="12">
        <f t="shared" si="62"/>
        <v>0</v>
      </c>
      <c r="W226" s="12">
        <f>IF($V$2='Utánpótlás I'!$P226,'Utánpótlás I'!$Q226,0)</f>
        <v>0</v>
      </c>
      <c r="X226" s="62">
        <f t="shared" si="63"/>
        <v>0</v>
      </c>
      <c r="Y226" s="12">
        <f t="shared" si="64"/>
        <v>0</v>
      </c>
      <c r="AB226" s="12">
        <f>IF($AA$2='Utánpótlás I'!$P226,'Utánpótlás I'!$Q226,0)</f>
        <v>0</v>
      </c>
      <c r="AC226" s="62">
        <f t="shared" si="65"/>
        <v>0</v>
      </c>
      <c r="AD226" s="12">
        <f t="shared" si="66"/>
        <v>0</v>
      </c>
      <c r="AG226" s="12">
        <f>IF($AF$2='Utánpótlás I'!$P226,'Utánpótlás I'!$Q226,0)</f>
        <v>0</v>
      </c>
      <c r="AH226" s="62">
        <f t="shared" si="67"/>
        <v>0</v>
      </c>
      <c r="AI226" s="12">
        <f t="shared" si="68"/>
        <v>0</v>
      </c>
      <c r="AL226" s="12">
        <f>IF($AK$2='Utánpótlás I'!$P226,'Utánpótlás I'!$Q226,0)</f>
        <v>0</v>
      </c>
      <c r="AM226" s="62">
        <f t="shared" si="69"/>
        <v>0</v>
      </c>
      <c r="AN226" s="12">
        <f t="shared" si="70"/>
        <v>0</v>
      </c>
    </row>
    <row r="227" spans="2:40">
      <c r="B227" s="12">
        <f>IF($A$2='Utánpótlás I'!$P227,'Utánpótlás I'!$Q227,0)</f>
        <v>0</v>
      </c>
      <c r="C227" s="62">
        <f t="shared" si="71"/>
        <v>0</v>
      </c>
      <c r="D227" s="12">
        <f t="shared" si="54"/>
        <v>0</v>
      </c>
      <c r="F227" s="12">
        <f>IF($E$2='Utánpótlás I'!$P227,'Utánpótlás I'!$Q227,0)</f>
        <v>0</v>
      </c>
      <c r="G227" s="62">
        <f t="shared" si="55"/>
        <v>0</v>
      </c>
      <c r="H227" s="12">
        <f t="shared" si="56"/>
        <v>0</v>
      </c>
      <c r="J227" s="12">
        <f>IF($I$2='Utánpótlás I'!$P227,'Utánpótlás I'!$Q227,0)</f>
        <v>0</v>
      </c>
      <c r="K227" s="62">
        <f t="shared" si="57"/>
        <v>0</v>
      </c>
      <c r="L227" s="12">
        <f t="shared" si="58"/>
        <v>0</v>
      </c>
      <c r="N227" s="12">
        <f>IF($M$2='Utánpótlás I'!$P227,'Utánpótlás I'!$Q227,0)</f>
        <v>0</v>
      </c>
      <c r="O227" s="62">
        <f t="shared" si="59"/>
        <v>0</v>
      </c>
      <c r="P227" s="12">
        <f t="shared" si="60"/>
        <v>0</v>
      </c>
      <c r="R227" s="12">
        <f>IF($Q$2='Utánpótlás I'!$P227,'Utánpótlás I'!$Q227,0)</f>
        <v>0</v>
      </c>
      <c r="S227" s="62">
        <f t="shared" si="61"/>
        <v>0</v>
      </c>
      <c r="T227" s="12">
        <f t="shared" si="62"/>
        <v>0</v>
      </c>
      <c r="W227" s="12">
        <f>IF($V$2='Utánpótlás I'!$P227,'Utánpótlás I'!$Q227,0)</f>
        <v>0</v>
      </c>
      <c r="X227" s="62">
        <f t="shared" si="63"/>
        <v>0</v>
      </c>
      <c r="Y227" s="12">
        <f t="shared" si="64"/>
        <v>0</v>
      </c>
      <c r="AB227" s="12">
        <f>IF($AA$2='Utánpótlás I'!$P227,'Utánpótlás I'!$Q227,0)</f>
        <v>0</v>
      </c>
      <c r="AC227" s="62">
        <f t="shared" si="65"/>
        <v>0</v>
      </c>
      <c r="AD227" s="12">
        <f t="shared" si="66"/>
        <v>0</v>
      </c>
      <c r="AG227" s="12">
        <f>IF($AF$2='Utánpótlás I'!$P227,'Utánpótlás I'!$Q227,0)</f>
        <v>0</v>
      </c>
      <c r="AH227" s="62">
        <f t="shared" si="67"/>
        <v>0</v>
      </c>
      <c r="AI227" s="12">
        <f t="shared" si="68"/>
        <v>0</v>
      </c>
      <c r="AL227" s="12">
        <f>IF($AK$2='Utánpótlás I'!$P227,'Utánpótlás I'!$Q227,0)</f>
        <v>0</v>
      </c>
      <c r="AM227" s="62">
        <f t="shared" si="69"/>
        <v>0</v>
      </c>
      <c r="AN227" s="12">
        <f t="shared" si="70"/>
        <v>0</v>
      </c>
    </row>
    <row r="228" spans="2:40">
      <c r="B228" s="12">
        <f>IF($A$2='Utánpótlás I'!$P228,'Utánpótlás I'!$Q228,0)</f>
        <v>0</v>
      </c>
      <c r="C228" s="62">
        <f t="shared" si="71"/>
        <v>0</v>
      </c>
      <c r="D228" s="12">
        <f t="shared" si="54"/>
        <v>0</v>
      </c>
      <c r="F228" s="12">
        <f>IF($E$2='Utánpótlás I'!$P228,'Utánpótlás I'!$Q228,0)</f>
        <v>0</v>
      </c>
      <c r="G228" s="62">
        <f t="shared" si="55"/>
        <v>0</v>
      </c>
      <c r="H228" s="12">
        <f t="shared" si="56"/>
        <v>0</v>
      </c>
      <c r="J228" s="12">
        <f>IF($I$2='Utánpótlás I'!$P228,'Utánpótlás I'!$Q228,0)</f>
        <v>0</v>
      </c>
      <c r="K228" s="62">
        <f t="shared" si="57"/>
        <v>0</v>
      </c>
      <c r="L228" s="12">
        <f t="shared" si="58"/>
        <v>0</v>
      </c>
      <c r="N228" s="12">
        <f>IF($M$2='Utánpótlás I'!$P228,'Utánpótlás I'!$Q228,0)</f>
        <v>0</v>
      </c>
      <c r="O228" s="62">
        <f t="shared" si="59"/>
        <v>0</v>
      </c>
      <c r="P228" s="12">
        <f t="shared" si="60"/>
        <v>0</v>
      </c>
      <c r="R228" s="12">
        <f>IF($Q$2='Utánpótlás I'!$P228,'Utánpótlás I'!$Q228,0)</f>
        <v>0</v>
      </c>
      <c r="S228" s="62">
        <f t="shared" si="61"/>
        <v>0</v>
      </c>
      <c r="T228" s="12">
        <f t="shared" si="62"/>
        <v>0</v>
      </c>
      <c r="W228" s="12">
        <f>IF($V$2='Utánpótlás I'!$P228,'Utánpótlás I'!$Q228,0)</f>
        <v>0</v>
      </c>
      <c r="X228" s="62">
        <f t="shared" si="63"/>
        <v>0</v>
      </c>
      <c r="Y228" s="12">
        <f t="shared" si="64"/>
        <v>0</v>
      </c>
      <c r="AB228" s="12">
        <f>IF($AA$2='Utánpótlás I'!$P228,'Utánpótlás I'!$Q228,0)</f>
        <v>0</v>
      </c>
      <c r="AC228" s="62">
        <f t="shared" si="65"/>
        <v>0</v>
      </c>
      <c r="AD228" s="12">
        <f t="shared" si="66"/>
        <v>0</v>
      </c>
      <c r="AG228" s="12">
        <f>IF($AF$2='Utánpótlás I'!$P228,'Utánpótlás I'!$Q228,0)</f>
        <v>0</v>
      </c>
      <c r="AH228" s="62">
        <f t="shared" si="67"/>
        <v>0</v>
      </c>
      <c r="AI228" s="12">
        <f t="shared" si="68"/>
        <v>0</v>
      </c>
      <c r="AL228" s="12">
        <f>IF($AK$2='Utánpótlás I'!$P228,'Utánpótlás I'!$Q228,0)</f>
        <v>0</v>
      </c>
      <c r="AM228" s="62">
        <f t="shared" si="69"/>
        <v>0</v>
      </c>
      <c r="AN228" s="12">
        <f t="shared" si="70"/>
        <v>0</v>
      </c>
    </row>
    <row r="229" spans="2:40">
      <c r="B229" s="12">
        <f>IF($A$2='Utánpótlás I'!$P229,'Utánpótlás I'!$Q229,0)</f>
        <v>0</v>
      </c>
      <c r="C229" s="62">
        <f t="shared" si="71"/>
        <v>0</v>
      </c>
      <c r="D229" s="12">
        <f t="shared" si="54"/>
        <v>0</v>
      </c>
      <c r="F229" s="12">
        <f>IF($E$2='Utánpótlás I'!$P229,'Utánpótlás I'!$Q229,0)</f>
        <v>0</v>
      </c>
      <c r="G229" s="62">
        <f t="shared" si="55"/>
        <v>0</v>
      </c>
      <c r="H229" s="12">
        <f t="shared" si="56"/>
        <v>0</v>
      </c>
      <c r="J229" s="12">
        <f>IF($I$2='Utánpótlás I'!$P229,'Utánpótlás I'!$Q229,0)</f>
        <v>0</v>
      </c>
      <c r="K229" s="62">
        <f t="shared" si="57"/>
        <v>0</v>
      </c>
      <c r="L229" s="12">
        <f t="shared" si="58"/>
        <v>0</v>
      </c>
      <c r="N229" s="12">
        <f>IF($M$2='Utánpótlás I'!$P229,'Utánpótlás I'!$Q229,0)</f>
        <v>0</v>
      </c>
      <c r="O229" s="62">
        <f t="shared" si="59"/>
        <v>0</v>
      </c>
      <c r="P229" s="12">
        <f t="shared" si="60"/>
        <v>0</v>
      </c>
      <c r="R229" s="12">
        <f>IF($Q$2='Utánpótlás I'!$P229,'Utánpótlás I'!$Q229,0)</f>
        <v>0</v>
      </c>
      <c r="S229" s="62">
        <f t="shared" si="61"/>
        <v>0</v>
      </c>
      <c r="T229" s="12">
        <f t="shared" si="62"/>
        <v>0</v>
      </c>
      <c r="W229" s="12">
        <f>IF($V$2='Utánpótlás I'!$P229,'Utánpótlás I'!$Q229,0)</f>
        <v>0</v>
      </c>
      <c r="X229" s="62">
        <f t="shared" si="63"/>
        <v>0</v>
      </c>
      <c r="Y229" s="12">
        <f t="shared" si="64"/>
        <v>0</v>
      </c>
      <c r="AB229" s="12">
        <f>IF($AA$2='Utánpótlás I'!$P229,'Utánpótlás I'!$Q229,0)</f>
        <v>0</v>
      </c>
      <c r="AC229" s="62">
        <f t="shared" si="65"/>
        <v>0</v>
      </c>
      <c r="AD229" s="12">
        <f t="shared" si="66"/>
        <v>0</v>
      </c>
      <c r="AG229" s="12">
        <f>IF($AF$2='Utánpótlás I'!$P229,'Utánpótlás I'!$Q229,0)</f>
        <v>0</v>
      </c>
      <c r="AH229" s="62">
        <f t="shared" si="67"/>
        <v>0</v>
      </c>
      <c r="AI229" s="12">
        <f t="shared" si="68"/>
        <v>0</v>
      </c>
      <c r="AL229" s="12">
        <f>IF($AK$2='Utánpótlás I'!$P229,'Utánpótlás I'!$Q229,0)</f>
        <v>0</v>
      </c>
      <c r="AM229" s="62">
        <f t="shared" si="69"/>
        <v>0</v>
      </c>
      <c r="AN229" s="12">
        <f t="shared" si="70"/>
        <v>0</v>
      </c>
    </row>
    <row r="230" spans="2:40">
      <c r="B230" s="12">
        <f>IF($A$2='Utánpótlás I'!$P230,'Utánpótlás I'!$Q230,0)</f>
        <v>0</v>
      </c>
      <c r="C230" s="62">
        <f t="shared" si="71"/>
        <v>0</v>
      </c>
      <c r="D230" s="12">
        <f t="shared" si="54"/>
        <v>0</v>
      </c>
      <c r="F230" s="12">
        <f>IF($E$2='Utánpótlás I'!$P230,'Utánpótlás I'!$Q230,0)</f>
        <v>0</v>
      </c>
      <c r="G230" s="62">
        <f t="shared" si="55"/>
        <v>0</v>
      </c>
      <c r="H230" s="12">
        <f t="shared" si="56"/>
        <v>0</v>
      </c>
      <c r="J230" s="12">
        <f>IF($I$2='Utánpótlás I'!$P230,'Utánpótlás I'!$Q230,0)</f>
        <v>0</v>
      </c>
      <c r="K230" s="62">
        <f t="shared" si="57"/>
        <v>0</v>
      </c>
      <c r="L230" s="12">
        <f t="shared" si="58"/>
        <v>0</v>
      </c>
      <c r="N230" s="12">
        <f>IF($M$2='Utánpótlás I'!$P230,'Utánpótlás I'!$Q230,0)</f>
        <v>0</v>
      </c>
      <c r="O230" s="62">
        <f t="shared" si="59"/>
        <v>0</v>
      </c>
      <c r="P230" s="12">
        <f t="shared" si="60"/>
        <v>0</v>
      </c>
      <c r="R230" s="12">
        <f>IF($Q$2='Utánpótlás I'!$P230,'Utánpótlás I'!$Q230,0)</f>
        <v>0</v>
      </c>
      <c r="S230" s="62">
        <f t="shared" si="61"/>
        <v>0</v>
      </c>
      <c r="T230" s="12">
        <f t="shared" si="62"/>
        <v>0</v>
      </c>
      <c r="W230" s="12">
        <f>IF($V$2='Utánpótlás I'!$P230,'Utánpótlás I'!$Q230,0)</f>
        <v>0</v>
      </c>
      <c r="X230" s="62">
        <f t="shared" si="63"/>
        <v>0</v>
      </c>
      <c r="Y230" s="12">
        <f t="shared" si="64"/>
        <v>0</v>
      </c>
      <c r="AB230" s="12">
        <f>IF($AA$2='Utánpótlás I'!$P230,'Utánpótlás I'!$Q230,0)</f>
        <v>0</v>
      </c>
      <c r="AC230" s="62">
        <f t="shared" si="65"/>
        <v>0</v>
      </c>
      <c r="AD230" s="12">
        <f t="shared" si="66"/>
        <v>0</v>
      </c>
      <c r="AG230" s="12">
        <f>IF($AF$2='Utánpótlás I'!$P230,'Utánpótlás I'!$Q230,0)</f>
        <v>0</v>
      </c>
      <c r="AH230" s="62">
        <f t="shared" si="67"/>
        <v>0</v>
      </c>
      <c r="AI230" s="12">
        <f t="shared" si="68"/>
        <v>0</v>
      </c>
      <c r="AL230" s="12">
        <f>IF($AK$2='Utánpótlás I'!$P230,'Utánpótlás I'!$Q230,0)</f>
        <v>0</v>
      </c>
      <c r="AM230" s="62">
        <f t="shared" si="69"/>
        <v>0</v>
      </c>
      <c r="AN230" s="12">
        <f t="shared" si="70"/>
        <v>0</v>
      </c>
    </row>
    <row r="231" spans="2:40">
      <c r="B231" s="12">
        <f>IF($A$2='Utánpótlás I'!$P231,'Utánpótlás I'!$Q231,0)</f>
        <v>0</v>
      </c>
      <c r="C231" s="62">
        <f t="shared" si="71"/>
        <v>0</v>
      </c>
      <c r="D231" s="12">
        <f t="shared" si="54"/>
        <v>0</v>
      </c>
      <c r="F231" s="12">
        <f>IF($E$2='Utánpótlás I'!$P231,'Utánpótlás I'!$Q231,0)</f>
        <v>0</v>
      </c>
      <c r="G231" s="62">
        <f t="shared" si="55"/>
        <v>0</v>
      </c>
      <c r="H231" s="12">
        <f t="shared" si="56"/>
        <v>0</v>
      </c>
      <c r="J231" s="12">
        <f>IF($I$2='Utánpótlás I'!$P231,'Utánpótlás I'!$Q231,0)</f>
        <v>0</v>
      </c>
      <c r="K231" s="62">
        <f t="shared" si="57"/>
        <v>0</v>
      </c>
      <c r="L231" s="12">
        <f t="shared" si="58"/>
        <v>0</v>
      </c>
      <c r="N231" s="12">
        <f>IF($M$2='Utánpótlás I'!$P231,'Utánpótlás I'!$Q231,0)</f>
        <v>0</v>
      </c>
      <c r="O231" s="62">
        <f t="shared" si="59"/>
        <v>0</v>
      </c>
      <c r="P231" s="12">
        <f t="shared" si="60"/>
        <v>0</v>
      </c>
      <c r="R231" s="12">
        <f>IF($Q$2='Utánpótlás I'!$P231,'Utánpótlás I'!$Q231,0)</f>
        <v>0</v>
      </c>
      <c r="S231" s="62">
        <f t="shared" si="61"/>
        <v>0</v>
      </c>
      <c r="T231" s="12">
        <f t="shared" si="62"/>
        <v>0</v>
      </c>
      <c r="W231" s="12">
        <f>IF($V$2='Utánpótlás I'!$P231,'Utánpótlás I'!$Q231,0)</f>
        <v>0</v>
      </c>
      <c r="X231" s="62">
        <f t="shared" si="63"/>
        <v>0</v>
      </c>
      <c r="Y231" s="12">
        <f t="shared" si="64"/>
        <v>0</v>
      </c>
      <c r="AB231" s="12">
        <f>IF($AA$2='Utánpótlás I'!$P231,'Utánpótlás I'!$Q231,0)</f>
        <v>0</v>
      </c>
      <c r="AC231" s="62">
        <f t="shared" si="65"/>
        <v>0</v>
      </c>
      <c r="AD231" s="12">
        <f t="shared" si="66"/>
        <v>0</v>
      </c>
      <c r="AG231" s="12">
        <f>IF($AF$2='Utánpótlás I'!$P231,'Utánpótlás I'!$Q231,0)</f>
        <v>0</v>
      </c>
      <c r="AH231" s="62">
        <f t="shared" si="67"/>
        <v>0</v>
      </c>
      <c r="AI231" s="12">
        <f t="shared" si="68"/>
        <v>0</v>
      </c>
      <c r="AL231" s="12">
        <f>IF($AK$2='Utánpótlás I'!$P231,'Utánpótlás I'!$Q231,0)</f>
        <v>0</v>
      </c>
      <c r="AM231" s="62">
        <f t="shared" si="69"/>
        <v>0</v>
      </c>
      <c r="AN231" s="12">
        <f t="shared" si="70"/>
        <v>0</v>
      </c>
    </row>
    <row r="232" spans="2:40">
      <c r="B232" s="12">
        <f>IF($A$2='Utánpótlás I'!$P232,'Utánpótlás I'!$Q232,0)</f>
        <v>0</v>
      </c>
      <c r="C232" s="62">
        <f t="shared" si="71"/>
        <v>0</v>
      </c>
      <c r="D232" s="12">
        <f t="shared" si="54"/>
        <v>0</v>
      </c>
      <c r="F232" s="12">
        <f>IF($E$2='Utánpótlás I'!$P232,'Utánpótlás I'!$Q232,0)</f>
        <v>0</v>
      </c>
      <c r="G232" s="62">
        <f t="shared" si="55"/>
        <v>0</v>
      </c>
      <c r="H232" s="12">
        <f t="shared" si="56"/>
        <v>0</v>
      </c>
      <c r="J232" s="12">
        <f>IF($I$2='Utánpótlás I'!$P232,'Utánpótlás I'!$Q232,0)</f>
        <v>0</v>
      </c>
      <c r="K232" s="62">
        <f t="shared" si="57"/>
        <v>0</v>
      </c>
      <c r="L232" s="12">
        <f t="shared" si="58"/>
        <v>0</v>
      </c>
      <c r="N232" s="12">
        <f>IF($M$2='Utánpótlás I'!$P232,'Utánpótlás I'!$Q232,0)</f>
        <v>0</v>
      </c>
      <c r="O232" s="62">
        <f t="shared" si="59"/>
        <v>0</v>
      </c>
      <c r="P232" s="12">
        <f t="shared" si="60"/>
        <v>0</v>
      </c>
      <c r="R232" s="12">
        <f>IF($Q$2='Utánpótlás I'!$P232,'Utánpótlás I'!$Q232,0)</f>
        <v>0</v>
      </c>
      <c r="S232" s="62">
        <f t="shared" si="61"/>
        <v>0</v>
      </c>
      <c r="T232" s="12">
        <f t="shared" si="62"/>
        <v>0</v>
      </c>
      <c r="W232" s="12">
        <f>IF($V$2='Utánpótlás I'!$P232,'Utánpótlás I'!$Q232,0)</f>
        <v>0</v>
      </c>
      <c r="X232" s="62">
        <f t="shared" si="63"/>
        <v>0</v>
      </c>
      <c r="Y232" s="12">
        <f t="shared" si="64"/>
        <v>0</v>
      </c>
      <c r="AB232" s="12">
        <f>IF($AA$2='Utánpótlás I'!$P232,'Utánpótlás I'!$Q232,0)</f>
        <v>0</v>
      </c>
      <c r="AC232" s="62">
        <f t="shared" si="65"/>
        <v>0</v>
      </c>
      <c r="AD232" s="12">
        <f t="shared" si="66"/>
        <v>0</v>
      </c>
      <c r="AG232" s="12">
        <f>IF($AF$2='Utánpótlás I'!$P232,'Utánpótlás I'!$Q232,0)</f>
        <v>0</v>
      </c>
      <c r="AH232" s="62">
        <f t="shared" si="67"/>
        <v>0</v>
      </c>
      <c r="AI232" s="12">
        <f t="shared" si="68"/>
        <v>0</v>
      </c>
      <c r="AL232" s="12">
        <f>IF($AK$2='Utánpótlás I'!$P232,'Utánpótlás I'!$Q232,0)</f>
        <v>0</v>
      </c>
      <c r="AM232" s="62">
        <f t="shared" si="69"/>
        <v>0</v>
      </c>
      <c r="AN232" s="12">
        <f t="shared" si="70"/>
        <v>0</v>
      </c>
    </row>
    <row r="233" spans="2:40">
      <c r="B233" s="12">
        <f>IF($A$2='Utánpótlás I'!$P233,'Utánpótlás I'!$Q233,0)</f>
        <v>0</v>
      </c>
      <c r="C233" s="62">
        <f t="shared" si="71"/>
        <v>0</v>
      </c>
      <c r="D233" s="12">
        <f t="shared" si="54"/>
        <v>0</v>
      </c>
      <c r="F233" s="12">
        <f>IF($E$2='Utánpótlás I'!$P233,'Utánpótlás I'!$Q233,0)</f>
        <v>0</v>
      </c>
      <c r="G233" s="62">
        <f t="shared" si="55"/>
        <v>0</v>
      </c>
      <c r="H233" s="12">
        <f t="shared" si="56"/>
        <v>0</v>
      </c>
      <c r="J233" s="12">
        <f>IF($I$2='Utánpótlás I'!$P233,'Utánpótlás I'!$Q233,0)</f>
        <v>0</v>
      </c>
      <c r="K233" s="62">
        <f t="shared" si="57"/>
        <v>0</v>
      </c>
      <c r="L233" s="12">
        <f t="shared" si="58"/>
        <v>0</v>
      </c>
      <c r="N233" s="12">
        <f>IF($M$2='Utánpótlás I'!$P233,'Utánpótlás I'!$Q233,0)</f>
        <v>0</v>
      </c>
      <c r="O233" s="62">
        <f t="shared" si="59"/>
        <v>0</v>
      </c>
      <c r="P233" s="12">
        <f t="shared" si="60"/>
        <v>0</v>
      </c>
      <c r="R233" s="12">
        <f>IF($Q$2='Utánpótlás I'!$P233,'Utánpótlás I'!$Q233,0)</f>
        <v>0</v>
      </c>
      <c r="S233" s="62">
        <f t="shared" si="61"/>
        <v>0</v>
      </c>
      <c r="T233" s="12">
        <f t="shared" si="62"/>
        <v>0</v>
      </c>
      <c r="W233" s="12">
        <f>IF($V$2='Utánpótlás I'!$P233,'Utánpótlás I'!$Q233,0)</f>
        <v>0</v>
      </c>
      <c r="X233" s="62">
        <f t="shared" si="63"/>
        <v>0</v>
      </c>
      <c r="Y233" s="12">
        <f t="shared" si="64"/>
        <v>0</v>
      </c>
      <c r="AB233" s="12">
        <f>IF($AA$2='Utánpótlás I'!$P233,'Utánpótlás I'!$Q233,0)</f>
        <v>0</v>
      </c>
      <c r="AC233" s="62">
        <f t="shared" si="65"/>
        <v>0</v>
      </c>
      <c r="AD233" s="12">
        <f t="shared" si="66"/>
        <v>0</v>
      </c>
      <c r="AG233" s="12">
        <f>IF($AF$2='Utánpótlás I'!$P233,'Utánpótlás I'!$Q233,0)</f>
        <v>0</v>
      </c>
      <c r="AH233" s="62">
        <f t="shared" si="67"/>
        <v>0</v>
      </c>
      <c r="AI233" s="12">
        <f t="shared" si="68"/>
        <v>0</v>
      </c>
      <c r="AL233" s="12">
        <f>IF($AK$2='Utánpótlás I'!$P233,'Utánpótlás I'!$Q233,0)</f>
        <v>0</v>
      </c>
      <c r="AM233" s="62">
        <f t="shared" si="69"/>
        <v>0</v>
      </c>
      <c r="AN233" s="12">
        <f t="shared" si="70"/>
        <v>0</v>
      </c>
    </row>
    <row r="234" spans="2:40">
      <c r="B234" s="12">
        <f>IF($A$2='Utánpótlás I'!$P234,'Utánpótlás I'!$Q234,0)</f>
        <v>0</v>
      </c>
      <c r="C234" s="62">
        <f t="shared" si="71"/>
        <v>0</v>
      </c>
      <c r="D234" s="12">
        <f t="shared" si="54"/>
        <v>0</v>
      </c>
      <c r="F234" s="12">
        <f>IF($E$2='Utánpótlás I'!$P234,'Utánpótlás I'!$Q234,0)</f>
        <v>0</v>
      </c>
      <c r="G234" s="62">
        <f t="shared" si="55"/>
        <v>0</v>
      </c>
      <c r="H234" s="12">
        <f t="shared" si="56"/>
        <v>0</v>
      </c>
      <c r="J234" s="12">
        <f>IF($I$2='Utánpótlás I'!$P234,'Utánpótlás I'!$Q234,0)</f>
        <v>0</v>
      </c>
      <c r="K234" s="62">
        <f t="shared" si="57"/>
        <v>0</v>
      </c>
      <c r="L234" s="12">
        <f t="shared" si="58"/>
        <v>0</v>
      </c>
      <c r="N234" s="12">
        <f>IF($M$2='Utánpótlás I'!$P234,'Utánpótlás I'!$Q234,0)</f>
        <v>0</v>
      </c>
      <c r="O234" s="62">
        <f t="shared" si="59"/>
        <v>0</v>
      </c>
      <c r="P234" s="12">
        <f t="shared" si="60"/>
        <v>0</v>
      </c>
      <c r="R234" s="12">
        <f>IF($Q$2='Utánpótlás I'!$P234,'Utánpótlás I'!$Q234,0)</f>
        <v>0</v>
      </c>
      <c r="S234" s="62">
        <f t="shared" si="61"/>
        <v>0</v>
      </c>
      <c r="T234" s="12">
        <f t="shared" si="62"/>
        <v>0</v>
      </c>
      <c r="W234" s="12">
        <f>IF($V$2='Utánpótlás I'!$P234,'Utánpótlás I'!$Q234,0)</f>
        <v>0</v>
      </c>
      <c r="X234" s="62">
        <f t="shared" si="63"/>
        <v>0</v>
      </c>
      <c r="Y234" s="12">
        <f t="shared" si="64"/>
        <v>0</v>
      </c>
      <c r="AB234" s="12">
        <f>IF($AA$2='Utánpótlás I'!$P234,'Utánpótlás I'!$Q234,0)</f>
        <v>0</v>
      </c>
      <c r="AC234" s="62">
        <f t="shared" si="65"/>
        <v>0</v>
      </c>
      <c r="AD234" s="12">
        <f t="shared" si="66"/>
        <v>0</v>
      </c>
      <c r="AG234" s="12">
        <f>IF($AF$2='Utánpótlás I'!$P234,'Utánpótlás I'!$Q234,0)</f>
        <v>0</v>
      </c>
      <c r="AH234" s="62">
        <f t="shared" si="67"/>
        <v>0</v>
      </c>
      <c r="AI234" s="12">
        <f t="shared" si="68"/>
        <v>0</v>
      </c>
      <c r="AL234" s="12">
        <f>IF($AK$2='Utánpótlás I'!$P234,'Utánpótlás I'!$Q234,0)</f>
        <v>0</v>
      </c>
      <c r="AM234" s="62">
        <f t="shared" si="69"/>
        <v>0</v>
      </c>
      <c r="AN234" s="12">
        <f t="shared" si="70"/>
        <v>0</v>
      </c>
    </row>
    <row r="235" spans="2:40">
      <c r="B235" s="12">
        <f>IF($A$2='Utánpótlás I'!$P235,'Utánpótlás I'!$Q235,0)</f>
        <v>0</v>
      </c>
      <c r="C235" s="62">
        <f t="shared" si="71"/>
        <v>0</v>
      </c>
      <c r="D235" s="12">
        <f t="shared" si="54"/>
        <v>0</v>
      </c>
      <c r="F235" s="12">
        <f>IF($E$2='Utánpótlás I'!$P235,'Utánpótlás I'!$Q235,0)</f>
        <v>0</v>
      </c>
      <c r="G235" s="62">
        <f t="shared" si="55"/>
        <v>0</v>
      </c>
      <c r="H235" s="12">
        <f t="shared" si="56"/>
        <v>0</v>
      </c>
      <c r="J235" s="12">
        <f>IF($I$2='Utánpótlás I'!$P235,'Utánpótlás I'!$Q235,0)</f>
        <v>0</v>
      </c>
      <c r="K235" s="62">
        <f t="shared" si="57"/>
        <v>0</v>
      </c>
      <c r="L235" s="12">
        <f t="shared" si="58"/>
        <v>0</v>
      </c>
      <c r="N235" s="12">
        <f>IF($M$2='Utánpótlás I'!$P235,'Utánpótlás I'!$Q235,0)</f>
        <v>0</v>
      </c>
      <c r="O235" s="62">
        <f t="shared" si="59"/>
        <v>0</v>
      </c>
      <c r="P235" s="12">
        <f t="shared" si="60"/>
        <v>0</v>
      </c>
      <c r="R235" s="12">
        <f>IF($Q$2='Utánpótlás I'!$P235,'Utánpótlás I'!$Q235,0)</f>
        <v>0</v>
      </c>
      <c r="S235" s="62">
        <f t="shared" si="61"/>
        <v>0</v>
      </c>
      <c r="T235" s="12">
        <f t="shared" si="62"/>
        <v>0</v>
      </c>
      <c r="W235" s="12">
        <f>IF($V$2='Utánpótlás I'!$P235,'Utánpótlás I'!$Q235,0)</f>
        <v>0</v>
      </c>
      <c r="X235" s="62">
        <f t="shared" si="63"/>
        <v>0</v>
      </c>
      <c r="Y235" s="12">
        <f t="shared" si="64"/>
        <v>0</v>
      </c>
      <c r="AB235" s="12">
        <f>IF($AA$2='Utánpótlás I'!$P235,'Utánpótlás I'!$Q235,0)</f>
        <v>0</v>
      </c>
      <c r="AC235" s="62">
        <f t="shared" si="65"/>
        <v>0</v>
      </c>
      <c r="AD235" s="12">
        <f t="shared" si="66"/>
        <v>0</v>
      </c>
      <c r="AG235" s="12">
        <f>IF($AF$2='Utánpótlás I'!$P235,'Utánpótlás I'!$Q235,0)</f>
        <v>0</v>
      </c>
      <c r="AH235" s="62">
        <f t="shared" si="67"/>
        <v>0</v>
      </c>
      <c r="AI235" s="12">
        <f t="shared" si="68"/>
        <v>0</v>
      </c>
      <c r="AL235" s="12">
        <f>IF($AK$2='Utánpótlás I'!$P235,'Utánpótlás I'!$Q235,0)</f>
        <v>0</v>
      </c>
      <c r="AM235" s="62">
        <f t="shared" si="69"/>
        <v>0</v>
      </c>
      <c r="AN235" s="12">
        <f t="shared" si="70"/>
        <v>0</v>
      </c>
    </row>
    <row r="236" spans="2:40">
      <c r="B236" s="12">
        <f>IF($A$2='Utánpótlás I'!$P236,'Utánpótlás I'!$Q236,0)</f>
        <v>0</v>
      </c>
      <c r="C236" s="62">
        <f t="shared" si="71"/>
        <v>0</v>
      </c>
      <c r="D236" s="12">
        <f t="shared" si="54"/>
        <v>0</v>
      </c>
      <c r="F236" s="12">
        <f>IF($E$2='Utánpótlás I'!$P236,'Utánpótlás I'!$Q236,0)</f>
        <v>0</v>
      </c>
      <c r="G236" s="62">
        <f t="shared" si="55"/>
        <v>0</v>
      </c>
      <c r="H236" s="12">
        <f t="shared" si="56"/>
        <v>0</v>
      </c>
      <c r="J236" s="12">
        <f>IF($I$2='Utánpótlás I'!$P236,'Utánpótlás I'!$Q236,0)</f>
        <v>0</v>
      </c>
      <c r="K236" s="62">
        <f t="shared" si="57"/>
        <v>0</v>
      </c>
      <c r="L236" s="12">
        <f t="shared" si="58"/>
        <v>0</v>
      </c>
      <c r="N236" s="12">
        <f>IF($M$2='Utánpótlás I'!$P236,'Utánpótlás I'!$Q236,0)</f>
        <v>0</v>
      </c>
      <c r="O236" s="62">
        <f t="shared" si="59"/>
        <v>0</v>
      </c>
      <c r="P236" s="12">
        <f t="shared" si="60"/>
        <v>0</v>
      </c>
      <c r="R236" s="12">
        <f>IF($Q$2='Utánpótlás I'!$P236,'Utánpótlás I'!$Q236,0)</f>
        <v>0</v>
      </c>
      <c r="S236" s="62">
        <f t="shared" si="61"/>
        <v>0</v>
      </c>
      <c r="T236" s="12">
        <f t="shared" si="62"/>
        <v>0</v>
      </c>
      <c r="W236" s="12">
        <f>IF($V$2='Utánpótlás I'!$P236,'Utánpótlás I'!$Q236,0)</f>
        <v>0</v>
      </c>
      <c r="X236" s="62">
        <f t="shared" si="63"/>
        <v>0</v>
      </c>
      <c r="Y236" s="12">
        <f t="shared" si="64"/>
        <v>0</v>
      </c>
      <c r="AB236" s="12">
        <f>IF($AA$2='Utánpótlás I'!$P236,'Utánpótlás I'!$Q236,0)</f>
        <v>0</v>
      </c>
      <c r="AC236" s="62">
        <f t="shared" si="65"/>
        <v>0</v>
      </c>
      <c r="AD236" s="12">
        <f t="shared" si="66"/>
        <v>0</v>
      </c>
      <c r="AG236" s="12">
        <f>IF($AF$2='Utánpótlás I'!$P236,'Utánpótlás I'!$Q236,0)</f>
        <v>0</v>
      </c>
      <c r="AH236" s="62">
        <f t="shared" si="67"/>
        <v>0</v>
      </c>
      <c r="AI236" s="12">
        <f t="shared" si="68"/>
        <v>0</v>
      </c>
      <c r="AL236" s="12">
        <f>IF($AK$2='Utánpótlás I'!$P236,'Utánpótlás I'!$Q236,0)</f>
        <v>0</v>
      </c>
      <c r="AM236" s="62">
        <f t="shared" si="69"/>
        <v>0</v>
      </c>
      <c r="AN236" s="12">
        <f t="shared" si="70"/>
        <v>0</v>
      </c>
    </row>
    <row r="237" spans="2:40">
      <c r="B237" s="12">
        <f>IF($A$2='Utánpótlás I'!$P237,'Utánpótlás I'!$Q237,0)</f>
        <v>0</v>
      </c>
      <c r="C237" s="62">
        <f t="shared" si="71"/>
        <v>0</v>
      </c>
      <c r="D237" s="12">
        <f t="shared" si="54"/>
        <v>0</v>
      </c>
      <c r="F237" s="12">
        <f>IF($E$2='Utánpótlás I'!$P237,'Utánpótlás I'!$Q237,0)</f>
        <v>0</v>
      </c>
      <c r="G237" s="62">
        <f t="shared" si="55"/>
        <v>0</v>
      </c>
      <c r="H237" s="12">
        <f t="shared" si="56"/>
        <v>0</v>
      </c>
      <c r="J237" s="12">
        <f>IF($I$2='Utánpótlás I'!$P237,'Utánpótlás I'!$Q237,0)</f>
        <v>0</v>
      </c>
      <c r="K237" s="62">
        <f t="shared" si="57"/>
        <v>0</v>
      </c>
      <c r="L237" s="12">
        <f t="shared" si="58"/>
        <v>0</v>
      </c>
      <c r="N237" s="12">
        <f>IF($M$2='Utánpótlás I'!$P237,'Utánpótlás I'!$Q237,0)</f>
        <v>0</v>
      </c>
      <c r="O237" s="62">
        <f t="shared" si="59"/>
        <v>0</v>
      </c>
      <c r="P237" s="12">
        <f t="shared" si="60"/>
        <v>0</v>
      </c>
      <c r="R237" s="12">
        <f>IF($Q$2='Utánpótlás I'!$P237,'Utánpótlás I'!$Q237,0)</f>
        <v>0</v>
      </c>
      <c r="S237" s="62">
        <f t="shared" si="61"/>
        <v>0</v>
      </c>
      <c r="T237" s="12">
        <f t="shared" si="62"/>
        <v>0</v>
      </c>
      <c r="W237" s="12">
        <f>IF($V$2='Utánpótlás I'!$P237,'Utánpótlás I'!$Q237,0)</f>
        <v>0</v>
      </c>
      <c r="X237" s="62">
        <f t="shared" si="63"/>
        <v>0</v>
      </c>
      <c r="Y237" s="12">
        <f t="shared" si="64"/>
        <v>0</v>
      </c>
      <c r="AB237" s="12">
        <f>IF($AA$2='Utánpótlás I'!$P237,'Utánpótlás I'!$Q237,0)</f>
        <v>0</v>
      </c>
      <c r="AC237" s="62">
        <f t="shared" si="65"/>
        <v>0</v>
      </c>
      <c r="AD237" s="12">
        <f t="shared" si="66"/>
        <v>0</v>
      </c>
      <c r="AG237" s="12">
        <f>IF($AF$2='Utánpótlás I'!$P237,'Utánpótlás I'!$Q237,0)</f>
        <v>0</v>
      </c>
      <c r="AH237" s="62">
        <f t="shared" si="67"/>
        <v>0</v>
      </c>
      <c r="AI237" s="12">
        <f t="shared" si="68"/>
        <v>0</v>
      </c>
      <c r="AL237" s="12">
        <f>IF($AK$2='Utánpótlás I'!$P237,'Utánpótlás I'!$Q237,0)</f>
        <v>0</v>
      </c>
      <c r="AM237" s="62">
        <f t="shared" si="69"/>
        <v>0</v>
      </c>
      <c r="AN237" s="12">
        <f t="shared" si="70"/>
        <v>0</v>
      </c>
    </row>
    <row r="238" spans="2:40">
      <c r="B238" s="12">
        <f>IF($A$2='Utánpótlás I'!$P238,'Utánpótlás I'!$Q238,0)</f>
        <v>0</v>
      </c>
      <c r="C238" s="62">
        <f t="shared" si="71"/>
        <v>0</v>
      </c>
      <c r="D238" s="12">
        <f t="shared" si="54"/>
        <v>0</v>
      </c>
      <c r="F238" s="12">
        <f>IF($E$2='Utánpótlás I'!$P238,'Utánpótlás I'!$Q238,0)</f>
        <v>0</v>
      </c>
      <c r="G238" s="62">
        <f t="shared" si="55"/>
        <v>0</v>
      </c>
      <c r="H238" s="12">
        <f t="shared" si="56"/>
        <v>0</v>
      </c>
      <c r="J238" s="12">
        <f>IF($I$2='Utánpótlás I'!$P238,'Utánpótlás I'!$Q238,0)</f>
        <v>0</v>
      </c>
      <c r="K238" s="62">
        <f t="shared" si="57"/>
        <v>0</v>
      </c>
      <c r="L238" s="12">
        <f t="shared" si="58"/>
        <v>0</v>
      </c>
      <c r="N238" s="12">
        <f>IF($M$2='Utánpótlás I'!$P238,'Utánpótlás I'!$Q238,0)</f>
        <v>0</v>
      </c>
      <c r="O238" s="62">
        <f t="shared" si="59"/>
        <v>0</v>
      </c>
      <c r="P238" s="12">
        <f t="shared" si="60"/>
        <v>0</v>
      </c>
      <c r="R238" s="12">
        <f>IF($Q$2='Utánpótlás I'!$P238,'Utánpótlás I'!$Q238,0)</f>
        <v>0</v>
      </c>
      <c r="S238" s="62">
        <f t="shared" si="61"/>
        <v>0</v>
      </c>
      <c r="T238" s="12">
        <f t="shared" si="62"/>
        <v>0</v>
      </c>
      <c r="W238" s="12">
        <f>IF($V$2='Utánpótlás I'!$P238,'Utánpótlás I'!$Q238,0)</f>
        <v>0</v>
      </c>
      <c r="X238" s="62">
        <f t="shared" si="63"/>
        <v>0</v>
      </c>
      <c r="Y238" s="12">
        <f t="shared" si="64"/>
        <v>0</v>
      </c>
      <c r="AB238" s="12">
        <f>IF($AA$2='Utánpótlás I'!$P238,'Utánpótlás I'!$Q238,0)</f>
        <v>0</v>
      </c>
      <c r="AC238" s="62">
        <f t="shared" si="65"/>
        <v>0</v>
      </c>
      <c r="AD238" s="12">
        <f t="shared" si="66"/>
        <v>0</v>
      </c>
      <c r="AG238" s="12">
        <f>IF($AF$2='Utánpótlás I'!$P238,'Utánpótlás I'!$Q238,0)</f>
        <v>0</v>
      </c>
      <c r="AH238" s="62">
        <f t="shared" si="67"/>
        <v>0</v>
      </c>
      <c r="AI238" s="12">
        <f t="shared" si="68"/>
        <v>0</v>
      </c>
      <c r="AL238" s="12">
        <f>IF($AK$2='Utánpótlás I'!$P238,'Utánpótlás I'!$Q238,0)</f>
        <v>0</v>
      </c>
      <c r="AM238" s="62">
        <f t="shared" si="69"/>
        <v>0</v>
      </c>
      <c r="AN238" s="12">
        <f t="shared" si="70"/>
        <v>0</v>
      </c>
    </row>
    <row r="239" spans="2:40">
      <c r="B239" s="12">
        <f>IF($A$2='Utánpótlás I'!$P239,'Utánpótlás I'!$Q239,0)</f>
        <v>0</v>
      </c>
      <c r="C239" s="62">
        <f t="shared" si="71"/>
        <v>0</v>
      </c>
      <c r="D239" s="12">
        <f t="shared" si="54"/>
        <v>0</v>
      </c>
      <c r="F239" s="12">
        <f>IF($E$2='Utánpótlás I'!$P239,'Utánpótlás I'!$Q239,0)</f>
        <v>0</v>
      </c>
      <c r="G239" s="62">
        <f t="shared" si="55"/>
        <v>0</v>
      </c>
      <c r="H239" s="12">
        <f t="shared" si="56"/>
        <v>0</v>
      </c>
      <c r="J239" s="12">
        <f>IF($I$2='Utánpótlás I'!$P239,'Utánpótlás I'!$Q239,0)</f>
        <v>0</v>
      </c>
      <c r="K239" s="62">
        <f t="shared" si="57"/>
        <v>0</v>
      </c>
      <c r="L239" s="12">
        <f t="shared" si="58"/>
        <v>0</v>
      </c>
      <c r="N239" s="12">
        <f>IF($M$2='Utánpótlás I'!$P239,'Utánpótlás I'!$Q239,0)</f>
        <v>0</v>
      </c>
      <c r="O239" s="62">
        <f t="shared" si="59"/>
        <v>0</v>
      </c>
      <c r="P239" s="12">
        <f t="shared" si="60"/>
        <v>0</v>
      </c>
      <c r="R239" s="12">
        <f>IF($Q$2='Utánpótlás I'!$P239,'Utánpótlás I'!$Q239,0)</f>
        <v>0</v>
      </c>
      <c r="S239" s="62">
        <f t="shared" si="61"/>
        <v>0</v>
      </c>
      <c r="T239" s="12">
        <f t="shared" si="62"/>
        <v>0</v>
      </c>
      <c r="W239" s="12">
        <f>IF($V$2='Utánpótlás I'!$P239,'Utánpótlás I'!$Q239,0)</f>
        <v>0</v>
      </c>
      <c r="X239" s="62">
        <f t="shared" si="63"/>
        <v>0</v>
      </c>
      <c r="Y239" s="12">
        <f t="shared" si="64"/>
        <v>0</v>
      </c>
      <c r="AB239" s="12">
        <f>IF($AA$2='Utánpótlás I'!$P239,'Utánpótlás I'!$Q239,0)</f>
        <v>0</v>
      </c>
      <c r="AC239" s="62">
        <f t="shared" si="65"/>
        <v>0</v>
      </c>
      <c r="AD239" s="12">
        <f t="shared" si="66"/>
        <v>0</v>
      </c>
      <c r="AG239" s="12">
        <f>IF($AF$2='Utánpótlás I'!$P239,'Utánpótlás I'!$Q239,0)</f>
        <v>0</v>
      </c>
      <c r="AH239" s="62">
        <f t="shared" si="67"/>
        <v>0</v>
      </c>
      <c r="AI239" s="12">
        <f t="shared" si="68"/>
        <v>0</v>
      </c>
      <c r="AL239" s="12">
        <f>IF($AK$2='Utánpótlás I'!$P239,'Utánpótlás I'!$Q239,0)</f>
        <v>0</v>
      </c>
      <c r="AM239" s="62">
        <f t="shared" si="69"/>
        <v>0</v>
      </c>
      <c r="AN239" s="12">
        <f t="shared" si="70"/>
        <v>0</v>
      </c>
    </row>
    <row r="240" spans="2:40">
      <c r="B240" s="12">
        <f>IF($A$2='Utánpótlás I'!$P240,'Utánpótlás I'!$Q240,0)</f>
        <v>0</v>
      </c>
      <c r="C240" s="62">
        <f t="shared" si="71"/>
        <v>0</v>
      </c>
      <c r="D240" s="12">
        <f t="shared" si="54"/>
        <v>0</v>
      </c>
      <c r="F240" s="12">
        <f>IF($E$2='Utánpótlás I'!$P240,'Utánpótlás I'!$Q240,0)</f>
        <v>0</v>
      </c>
      <c r="G240" s="62">
        <f t="shared" si="55"/>
        <v>0</v>
      </c>
      <c r="H240" s="12">
        <f t="shared" si="56"/>
        <v>0</v>
      </c>
      <c r="J240" s="12">
        <f>IF($I$2='Utánpótlás I'!$P240,'Utánpótlás I'!$Q240,0)</f>
        <v>0</v>
      </c>
      <c r="K240" s="62">
        <f t="shared" si="57"/>
        <v>0</v>
      </c>
      <c r="L240" s="12">
        <f t="shared" si="58"/>
        <v>0</v>
      </c>
      <c r="N240" s="12">
        <f>IF($M$2='Utánpótlás I'!$P240,'Utánpótlás I'!$Q240,0)</f>
        <v>0</v>
      </c>
      <c r="O240" s="62">
        <f t="shared" si="59"/>
        <v>0</v>
      </c>
      <c r="P240" s="12">
        <f t="shared" si="60"/>
        <v>0</v>
      </c>
      <c r="R240" s="12">
        <f>IF($Q$2='Utánpótlás I'!$P240,'Utánpótlás I'!$Q240,0)</f>
        <v>0</v>
      </c>
      <c r="S240" s="62">
        <f t="shared" si="61"/>
        <v>0</v>
      </c>
      <c r="T240" s="12">
        <f t="shared" si="62"/>
        <v>0</v>
      </c>
      <c r="W240" s="12">
        <f>IF($V$2='Utánpótlás I'!$P240,'Utánpótlás I'!$Q240,0)</f>
        <v>0</v>
      </c>
      <c r="X240" s="62">
        <f t="shared" si="63"/>
        <v>0</v>
      </c>
      <c r="Y240" s="12">
        <f t="shared" si="64"/>
        <v>0</v>
      </c>
      <c r="AB240" s="12">
        <f>IF($AA$2='Utánpótlás I'!$P240,'Utánpótlás I'!$Q240,0)</f>
        <v>0</v>
      </c>
      <c r="AC240" s="62">
        <f t="shared" si="65"/>
        <v>0</v>
      </c>
      <c r="AD240" s="12">
        <f t="shared" si="66"/>
        <v>0</v>
      </c>
      <c r="AG240" s="12">
        <f>IF($AF$2='Utánpótlás I'!$P240,'Utánpótlás I'!$Q240,0)</f>
        <v>0</v>
      </c>
      <c r="AH240" s="62">
        <f t="shared" si="67"/>
        <v>0</v>
      </c>
      <c r="AI240" s="12">
        <f t="shared" si="68"/>
        <v>0</v>
      </c>
      <c r="AL240" s="12">
        <f>IF($AK$2='Utánpótlás I'!$P240,'Utánpótlás I'!$Q240,0)</f>
        <v>0</v>
      </c>
      <c r="AM240" s="62">
        <f t="shared" si="69"/>
        <v>0</v>
      </c>
      <c r="AN240" s="12">
        <f t="shared" si="70"/>
        <v>0</v>
      </c>
    </row>
    <row r="241" spans="2:40">
      <c r="B241" s="12">
        <f>IF($A$2='Utánpótlás I'!$P241,'Utánpótlás I'!$Q241,0)</f>
        <v>0</v>
      </c>
      <c r="C241" s="62">
        <f t="shared" si="71"/>
        <v>0</v>
      </c>
      <c r="D241" s="12">
        <f t="shared" si="54"/>
        <v>0</v>
      </c>
      <c r="F241" s="12">
        <f>IF($E$2='Utánpótlás I'!$P241,'Utánpótlás I'!$Q241,0)</f>
        <v>0</v>
      </c>
      <c r="G241" s="62">
        <f t="shared" si="55"/>
        <v>0</v>
      </c>
      <c r="H241" s="12">
        <f t="shared" si="56"/>
        <v>0</v>
      </c>
      <c r="J241" s="12">
        <f>IF($I$2='Utánpótlás I'!$P241,'Utánpótlás I'!$Q241,0)</f>
        <v>0</v>
      </c>
      <c r="K241" s="62">
        <f t="shared" si="57"/>
        <v>0</v>
      </c>
      <c r="L241" s="12">
        <f t="shared" si="58"/>
        <v>0</v>
      </c>
      <c r="N241" s="12">
        <f>IF($M$2='Utánpótlás I'!$P241,'Utánpótlás I'!$Q241,0)</f>
        <v>0</v>
      </c>
      <c r="O241" s="62">
        <f t="shared" si="59"/>
        <v>0</v>
      </c>
      <c r="P241" s="12">
        <f t="shared" si="60"/>
        <v>0</v>
      </c>
      <c r="R241" s="12">
        <f>IF($Q$2='Utánpótlás I'!$P241,'Utánpótlás I'!$Q241,0)</f>
        <v>0</v>
      </c>
      <c r="S241" s="62">
        <f t="shared" si="61"/>
        <v>0</v>
      </c>
      <c r="T241" s="12">
        <f t="shared" si="62"/>
        <v>0</v>
      </c>
      <c r="W241" s="12">
        <f>IF($V$2='Utánpótlás I'!$P241,'Utánpótlás I'!$Q241,0)</f>
        <v>0</v>
      </c>
      <c r="X241" s="62">
        <f t="shared" si="63"/>
        <v>0</v>
      </c>
      <c r="Y241" s="12">
        <f t="shared" si="64"/>
        <v>0</v>
      </c>
      <c r="AB241" s="12">
        <f>IF($AA$2='Utánpótlás I'!$P241,'Utánpótlás I'!$Q241,0)</f>
        <v>0</v>
      </c>
      <c r="AC241" s="62">
        <f t="shared" si="65"/>
        <v>0</v>
      </c>
      <c r="AD241" s="12">
        <f t="shared" si="66"/>
        <v>0</v>
      </c>
      <c r="AG241" s="12">
        <f>IF($AF$2='Utánpótlás I'!$P241,'Utánpótlás I'!$Q241,0)</f>
        <v>0</v>
      </c>
      <c r="AH241" s="62">
        <f t="shared" si="67"/>
        <v>0</v>
      </c>
      <c r="AI241" s="12">
        <f t="shared" si="68"/>
        <v>0</v>
      </c>
      <c r="AL241" s="12">
        <f>IF($AK$2='Utánpótlás I'!$P241,'Utánpótlás I'!$Q241,0)</f>
        <v>0</v>
      </c>
      <c r="AM241" s="62">
        <f t="shared" si="69"/>
        <v>0</v>
      </c>
      <c r="AN241" s="12">
        <f t="shared" si="70"/>
        <v>0</v>
      </c>
    </row>
    <row r="242" spans="2:40">
      <c r="B242" s="12">
        <f>IF($A$2='Utánpótlás I'!$P242,'Utánpótlás I'!$Q242,0)</f>
        <v>0</v>
      </c>
      <c r="C242" s="62">
        <f t="shared" si="71"/>
        <v>0</v>
      </c>
      <c r="D242" s="12">
        <f t="shared" si="54"/>
        <v>0</v>
      </c>
      <c r="F242" s="12">
        <f>IF($E$2='Utánpótlás I'!$P242,'Utánpótlás I'!$Q242,0)</f>
        <v>0</v>
      </c>
      <c r="G242" s="62">
        <f t="shared" si="55"/>
        <v>0</v>
      </c>
      <c r="H242" s="12">
        <f t="shared" si="56"/>
        <v>0</v>
      </c>
      <c r="J242" s="12">
        <f>IF($I$2='Utánpótlás I'!$P242,'Utánpótlás I'!$Q242,0)</f>
        <v>0</v>
      </c>
      <c r="K242" s="62">
        <f t="shared" si="57"/>
        <v>0</v>
      </c>
      <c r="L242" s="12">
        <f t="shared" si="58"/>
        <v>0</v>
      </c>
      <c r="N242" s="12">
        <f>IF($M$2='Utánpótlás I'!$P242,'Utánpótlás I'!$Q242,0)</f>
        <v>0</v>
      </c>
      <c r="O242" s="62">
        <f t="shared" si="59"/>
        <v>0</v>
      </c>
      <c r="P242" s="12">
        <f t="shared" si="60"/>
        <v>0</v>
      </c>
      <c r="R242" s="12">
        <f>IF($Q$2='Utánpótlás I'!$P242,'Utánpótlás I'!$Q242,0)</f>
        <v>0</v>
      </c>
      <c r="S242" s="62">
        <f t="shared" si="61"/>
        <v>0</v>
      </c>
      <c r="T242" s="12">
        <f t="shared" si="62"/>
        <v>0</v>
      </c>
      <c r="W242" s="12">
        <f>IF($V$2='Utánpótlás I'!$P242,'Utánpótlás I'!$Q242,0)</f>
        <v>0</v>
      </c>
      <c r="X242" s="62">
        <f t="shared" si="63"/>
        <v>0</v>
      </c>
      <c r="Y242" s="12">
        <f t="shared" si="64"/>
        <v>0</v>
      </c>
      <c r="AB242" s="12">
        <f>IF($AA$2='Utánpótlás I'!$P242,'Utánpótlás I'!$Q242,0)</f>
        <v>0</v>
      </c>
      <c r="AC242" s="62">
        <f t="shared" si="65"/>
        <v>0</v>
      </c>
      <c r="AD242" s="12">
        <f t="shared" si="66"/>
        <v>0</v>
      </c>
      <c r="AG242" s="12">
        <f>IF($AF$2='Utánpótlás I'!$P242,'Utánpótlás I'!$Q242,0)</f>
        <v>0</v>
      </c>
      <c r="AH242" s="62">
        <f t="shared" si="67"/>
        <v>0</v>
      </c>
      <c r="AI242" s="12">
        <f t="shared" si="68"/>
        <v>0</v>
      </c>
      <c r="AL242" s="12">
        <f>IF($AK$2='Utánpótlás I'!$P242,'Utánpótlás I'!$Q242,0)</f>
        <v>0</v>
      </c>
      <c r="AM242" s="62">
        <f t="shared" si="69"/>
        <v>0</v>
      </c>
      <c r="AN242" s="12">
        <f t="shared" si="70"/>
        <v>0</v>
      </c>
    </row>
    <row r="243" spans="2:40">
      <c r="B243" s="12">
        <f>IF($A$2='Utánpótlás I'!$P243,'Utánpótlás I'!$Q243,0)</f>
        <v>0</v>
      </c>
      <c r="C243" s="62">
        <f t="shared" si="71"/>
        <v>0</v>
      </c>
      <c r="D243" s="12">
        <f t="shared" si="54"/>
        <v>0</v>
      </c>
      <c r="F243" s="12">
        <f>IF($E$2='Utánpótlás I'!$P243,'Utánpótlás I'!$Q243,0)</f>
        <v>0</v>
      </c>
      <c r="G243" s="62">
        <f t="shared" si="55"/>
        <v>0</v>
      </c>
      <c r="H243" s="12">
        <f t="shared" si="56"/>
        <v>0</v>
      </c>
      <c r="J243" s="12">
        <f>IF($I$2='Utánpótlás I'!$P243,'Utánpótlás I'!$Q243,0)</f>
        <v>0</v>
      </c>
      <c r="K243" s="62">
        <f t="shared" si="57"/>
        <v>0</v>
      </c>
      <c r="L243" s="12">
        <f t="shared" si="58"/>
        <v>0</v>
      </c>
      <c r="N243" s="12">
        <f>IF($M$2='Utánpótlás I'!$P243,'Utánpótlás I'!$Q243,0)</f>
        <v>0</v>
      </c>
      <c r="O243" s="62">
        <f t="shared" si="59"/>
        <v>0</v>
      </c>
      <c r="P243" s="12">
        <f t="shared" si="60"/>
        <v>0</v>
      </c>
      <c r="R243" s="12">
        <f>IF($Q$2='Utánpótlás I'!$P243,'Utánpótlás I'!$Q243,0)</f>
        <v>0</v>
      </c>
      <c r="S243" s="62">
        <f t="shared" si="61"/>
        <v>0</v>
      </c>
      <c r="T243" s="12">
        <f t="shared" si="62"/>
        <v>0</v>
      </c>
      <c r="W243" s="12">
        <f>IF($V$2='Utánpótlás I'!$P243,'Utánpótlás I'!$Q243,0)</f>
        <v>0</v>
      </c>
      <c r="X243" s="62">
        <f t="shared" si="63"/>
        <v>0</v>
      </c>
      <c r="Y243" s="12">
        <f t="shared" si="64"/>
        <v>0</v>
      </c>
      <c r="AB243" s="12">
        <f>IF($AA$2='Utánpótlás I'!$P243,'Utánpótlás I'!$Q243,0)</f>
        <v>0</v>
      </c>
      <c r="AC243" s="62">
        <f t="shared" si="65"/>
        <v>0</v>
      </c>
      <c r="AD243" s="12">
        <f t="shared" si="66"/>
        <v>0</v>
      </c>
      <c r="AG243" s="12">
        <f>IF($AF$2='Utánpótlás I'!$P243,'Utánpótlás I'!$Q243,0)</f>
        <v>0</v>
      </c>
      <c r="AH243" s="62">
        <f t="shared" si="67"/>
        <v>0</v>
      </c>
      <c r="AI243" s="12">
        <f t="shared" si="68"/>
        <v>0</v>
      </c>
      <c r="AL243" s="12">
        <f>IF($AK$2='Utánpótlás I'!$P243,'Utánpótlás I'!$Q243,0)</f>
        <v>0</v>
      </c>
      <c r="AM243" s="62">
        <f t="shared" si="69"/>
        <v>0</v>
      </c>
      <c r="AN243" s="12">
        <f t="shared" si="70"/>
        <v>0</v>
      </c>
    </row>
    <row r="244" spans="2:40">
      <c r="B244" s="12">
        <f>IF($A$2='Utánpótlás I'!$P244,'Utánpótlás I'!$Q244,0)</f>
        <v>0</v>
      </c>
      <c r="C244" s="62">
        <f t="shared" si="71"/>
        <v>0</v>
      </c>
      <c r="D244" s="12">
        <f t="shared" si="54"/>
        <v>0</v>
      </c>
      <c r="F244" s="12">
        <f>IF($E$2='Utánpótlás I'!$P244,'Utánpótlás I'!$Q244,0)</f>
        <v>0</v>
      </c>
      <c r="G244" s="62">
        <f t="shared" si="55"/>
        <v>0</v>
      </c>
      <c r="H244" s="12">
        <f t="shared" si="56"/>
        <v>0</v>
      </c>
      <c r="J244" s="12">
        <f>IF($I$2='Utánpótlás I'!$P244,'Utánpótlás I'!$Q244,0)</f>
        <v>0</v>
      </c>
      <c r="K244" s="62">
        <f t="shared" si="57"/>
        <v>0</v>
      </c>
      <c r="L244" s="12">
        <f t="shared" si="58"/>
        <v>0</v>
      </c>
      <c r="N244" s="12">
        <f>IF($M$2='Utánpótlás I'!$P244,'Utánpótlás I'!$Q244,0)</f>
        <v>0</v>
      </c>
      <c r="O244" s="62">
        <f t="shared" si="59"/>
        <v>0</v>
      </c>
      <c r="P244" s="12">
        <f t="shared" si="60"/>
        <v>0</v>
      </c>
      <c r="R244" s="12">
        <f>IF($Q$2='Utánpótlás I'!$P244,'Utánpótlás I'!$Q244,0)</f>
        <v>0</v>
      </c>
      <c r="S244" s="62">
        <f t="shared" si="61"/>
        <v>0</v>
      </c>
      <c r="T244" s="12">
        <f t="shared" si="62"/>
        <v>0</v>
      </c>
      <c r="W244" s="12">
        <f>IF($V$2='Utánpótlás I'!$P244,'Utánpótlás I'!$Q244,0)</f>
        <v>0</v>
      </c>
      <c r="X244" s="62">
        <f t="shared" si="63"/>
        <v>0</v>
      </c>
      <c r="Y244" s="12">
        <f t="shared" si="64"/>
        <v>0</v>
      </c>
      <c r="AB244" s="12">
        <f>IF($AA$2='Utánpótlás I'!$P244,'Utánpótlás I'!$Q244,0)</f>
        <v>0</v>
      </c>
      <c r="AC244" s="62">
        <f t="shared" si="65"/>
        <v>0</v>
      </c>
      <c r="AD244" s="12">
        <f t="shared" si="66"/>
        <v>0</v>
      </c>
      <c r="AG244" s="12">
        <f>IF($AF$2='Utánpótlás I'!$P244,'Utánpótlás I'!$Q244,0)</f>
        <v>0</v>
      </c>
      <c r="AH244" s="62">
        <f t="shared" si="67"/>
        <v>0</v>
      </c>
      <c r="AI244" s="12">
        <f t="shared" si="68"/>
        <v>0</v>
      </c>
      <c r="AL244" s="12">
        <f>IF($AK$2='Utánpótlás I'!$P244,'Utánpótlás I'!$Q244,0)</f>
        <v>0</v>
      </c>
      <c r="AM244" s="62">
        <f t="shared" si="69"/>
        <v>0</v>
      </c>
      <c r="AN244" s="12">
        <f t="shared" si="70"/>
        <v>0</v>
      </c>
    </row>
    <row r="245" spans="2:40">
      <c r="B245" s="12">
        <f>IF($A$2='Utánpótlás I'!$P245,'Utánpótlás I'!$Q245,0)</f>
        <v>0</v>
      </c>
      <c r="C245" s="62">
        <f t="shared" si="71"/>
        <v>0</v>
      </c>
      <c r="D245" s="12">
        <f t="shared" si="54"/>
        <v>0</v>
      </c>
      <c r="F245" s="12">
        <f>IF($E$2='Utánpótlás I'!$P245,'Utánpótlás I'!$Q245,0)</f>
        <v>0</v>
      </c>
      <c r="G245" s="62">
        <f t="shared" si="55"/>
        <v>0</v>
      </c>
      <c r="H245" s="12">
        <f t="shared" si="56"/>
        <v>0</v>
      </c>
      <c r="J245" s="12">
        <f>IF($I$2='Utánpótlás I'!$P245,'Utánpótlás I'!$Q245,0)</f>
        <v>0</v>
      </c>
      <c r="K245" s="62">
        <f t="shared" si="57"/>
        <v>0</v>
      </c>
      <c r="L245" s="12">
        <f t="shared" si="58"/>
        <v>0</v>
      </c>
      <c r="N245" s="12">
        <f>IF($M$2='Utánpótlás I'!$P245,'Utánpótlás I'!$Q245,0)</f>
        <v>0</v>
      </c>
      <c r="O245" s="62">
        <f t="shared" si="59"/>
        <v>0</v>
      </c>
      <c r="P245" s="12">
        <f t="shared" si="60"/>
        <v>0</v>
      </c>
      <c r="R245" s="12">
        <f>IF($Q$2='Utánpótlás I'!$P245,'Utánpótlás I'!$Q245,0)</f>
        <v>0</v>
      </c>
      <c r="S245" s="62">
        <f t="shared" si="61"/>
        <v>0</v>
      </c>
      <c r="T245" s="12">
        <f t="shared" si="62"/>
        <v>0</v>
      </c>
      <c r="W245" s="12">
        <f>IF($V$2='Utánpótlás I'!$P245,'Utánpótlás I'!$Q245,0)</f>
        <v>0</v>
      </c>
      <c r="X245" s="62">
        <f t="shared" si="63"/>
        <v>0</v>
      </c>
      <c r="Y245" s="12">
        <f t="shared" si="64"/>
        <v>0</v>
      </c>
      <c r="AB245" s="12">
        <f>IF($AA$2='Utánpótlás I'!$P245,'Utánpótlás I'!$Q245,0)</f>
        <v>0</v>
      </c>
      <c r="AC245" s="62">
        <f t="shared" si="65"/>
        <v>0</v>
      </c>
      <c r="AD245" s="12">
        <f t="shared" si="66"/>
        <v>0</v>
      </c>
      <c r="AG245" s="12">
        <f>IF($AF$2='Utánpótlás I'!$P245,'Utánpótlás I'!$Q245,0)</f>
        <v>0</v>
      </c>
      <c r="AH245" s="62">
        <f t="shared" si="67"/>
        <v>0</v>
      </c>
      <c r="AI245" s="12">
        <f t="shared" si="68"/>
        <v>0</v>
      </c>
      <c r="AL245" s="12">
        <f>IF($AK$2='Utánpótlás I'!$P245,'Utánpótlás I'!$Q245,0)</f>
        <v>0</v>
      </c>
      <c r="AM245" s="62">
        <f t="shared" si="69"/>
        <v>0</v>
      </c>
      <c r="AN245" s="12">
        <f t="shared" si="70"/>
        <v>0</v>
      </c>
    </row>
    <row r="246" spans="2:40">
      <c r="B246" s="12">
        <f>IF($A$2='Utánpótlás I'!$P246,'Utánpótlás I'!$Q246,0)</f>
        <v>0</v>
      </c>
      <c r="C246" s="62">
        <f t="shared" si="71"/>
        <v>0</v>
      </c>
      <c r="D246" s="12">
        <f t="shared" si="54"/>
        <v>0</v>
      </c>
      <c r="F246" s="12">
        <f>IF($E$2='Utánpótlás I'!$P246,'Utánpótlás I'!$Q246,0)</f>
        <v>0</v>
      </c>
      <c r="G246" s="62">
        <f t="shared" si="55"/>
        <v>0</v>
      </c>
      <c r="H246" s="12">
        <f t="shared" si="56"/>
        <v>0</v>
      </c>
      <c r="J246" s="12">
        <f>IF($I$2='Utánpótlás I'!$P246,'Utánpótlás I'!$Q246,0)</f>
        <v>0</v>
      </c>
      <c r="K246" s="62">
        <f t="shared" si="57"/>
        <v>0</v>
      </c>
      <c r="L246" s="12">
        <f t="shared" si="58"/>
        <v>0</v>
      </c>
      <c r="N246" s="12">
        <f>IF($M$2='Utánpótlás I'!$P246,'Utánpótlás I'!$Q246,0)</f>
        <v>0</v>
      </c>
      <c r="O246" s="62">
        <f t="shared" si="59"/>
        <v>0</v>
      </c>
      <c r="P246" s="12">
        <f t="shared" si="60"/>
        <v>0</v>
      </c>
      <c r="R246" s="12">
        <f>IF($Q$2='Utánpótlás I'!$P246,'Utánpótlás I'!$Q246,0)</f>
        <v>0</v>
      </c>
      <c r="S246" s="62">
        <f t="shared" si="61"/>
        <v>0</v>
      </c>
      <c r="T246" s="12">
        <f t="shared" si="62"/>
        <v>0</v>
      </c>
      <c r="W246" s="12">
        <f>IF($V$2='Utánpótlás I'!$P246,'Utánpótlás I'!$Q246,0)</f>
        <v>0</v>
      </c>
      <c r="X246" s="62">
        <f t="shared" si="63"/>
        <v>0</v>
      </c>
      <c r="Y246" s="12">
        <f t="shared" si="64"/>
        <v>0</v>
      </c>
      <c r="AB246" s="12">
        <f>IF($AA$2='Utánpótlás I'!$P246,'Utánpótlás I'!$Q246,0)</f>
        <v>0</v>
      </c>
      <c r="AC246" s="62">
        <f t="shared" si="65"/>
        <v>0</v>
      </c>
      <c r="AD246" s="12">
        <f t="shared" si="66"/>
        <v>0</v>
      </c>
      <c r="AG246" s="12">
        <f>IF($AF$2='Utánpótlás I'!$P246,'Utánpótlás I'!$Q246,0)</f>
        <v>0</v>
      </c>
      <c r="AH246" s="62">
        <f t="shared" si="67"/>
        <v>0</v>
      </c>
      <c r="AI246" s="12">
        <f t="shared" si="68"/>
        <v>0</v>
      </c>
      <c r="AL246" s="12">
        <f>IF($AK$2='Utánpótlás I'!$P246,'Utánpótlás I'!$Q246,0)</f>
        <v>0</v>
      </c>
      <c r="AM246" s="62">
        <f t="shared" si="69"/>
        <v>0</v>
      </c>
      <c r="AN246" s="12">
        <f t="shared" si="70"/>
        <v>0</v>
      </c>
    </row>
    <row r="247" spans="2:40">
      <c r="B247" s="12">
        <f>IF($A$2='Utánpótlás I'!$P247,'Utánpótlás I'!$Q247,0)</f>
        <v>0</v>
      </c>
      <c r="C247" s="62">
        <f t="shared" si="71"/>
        <v>0</v>
      </c>
      <c r="D247" s="12">
        <f t="shared" si="54"/>
        <v>0</v>
      </c>
      <c r="F247" s="12">
        <f>IF($E$2='Utánpótlás I'!$P247,'Utánpótlás I'!$Q247,0)</f>
        <v>0</v>
      </c>
      <c r="G247" s="62">
        <f t="shared" si="55"/>
        <v>0</v>
      </c>
      <c r="H247" s="12">
        <f t="shared" si="56"/>
        <v>0</v>
      </c>
      <c r="J247" s="12">
        <f>IF($I$2='Utánpótlás I'!$P247,'Utánpótlás I'!$Q247,0)</f>
        <v>0</v>
      </c>
      <c r="K247" s="62">
        <f t="shared" si="57"/>
        <v>0</v>
      </c>
      <c r="L247" s="12">
        <f t="shared" si="58"/>
        <v>0</v>
      </c>
      <c r="N247" s="12">
        <f>IF($M$2='Utánpótlás I'!$P247,'Utánpótlás I'!$Q247,0)</f>
        <v>0</v>
      </c>
      <c r="O247" s="62">
        <f t="shared" si="59"/>
        <v>0</v>
      </c>
      <c r="P247" s="12">
        <f t="shared" si="60"/>
        <v>0</v>
      </c>
      <c r="R247" s="12">
        <f>IF($Q$2='Utánpótlás I'!$P247,'Utánpótlás I'!$Q247,0)</f>
        <v>0</v>
      </c>
      <c r="S247" s="62">
        <f t="shared" si="61"/>
        <v>0</v>
      </c>
      <c r="T247" s="12">
        <f t="shared" si="62"/>
        <v>0</v>
      </c>
      <c r="W247" s="12">
        <f>IF($V$2='Utánpótlás I'!$P247,'Utánpótlás I'!$Q247,0)</f>
        <v>0</v>
      </c>
      <c r="X247" s="62">
        <f t="shared" si="63"/>
        <v>0</v>
      </c>
      <c r="Y247" s="12">
        <f t="shared" si="64"/>
        <v>0</v>
      </c>
      <c r="AB247" s="12">
        <f>IF($AA$2='Utánpótlás I'!$P247,'Utánpótlás I'!$Q247,0)</f>
        <v>0</v>
      </c>
      <c r="AC247" s="62">
        <f t="shared" si="65"/>
        <v>0</v>
      </c>
      <c r="AD247" s="12">
        <f t="shared" si="66"/>
        <v>0</v>
      </c>
      <c r="AG247" s="12">
        <f>IF($AF$2='Utánpótlás I'!$P247,'Utánpótlás I'!$Q247,0)</f>
        <v>0</v>
      </c>
      <c r="AH247" s="62">
        <f t="shared" si="67"/>
        <v>0</v>
      </c>
      <c r="AI247" s="12">
        <f t="shared" si="68"/>
        <v>0</v>
      </c>
      <c r="AL247" s="12">
        <f>IF($AK$2='Utánpótlás I'!$P247,'Utánpótlás I'!$Q247,0)</f>
        <v>0</v>
      </c>
      <c r="AM247" s="62">
        <f t="shared" si="69"/>
        <v>0</v>
      </c>
      <c r="AN247" s="12">
        <f t="shared" si="70"/>
        <v>0</v>
      </c>
    </row>
    <row r="248" spans="2:40">
      <c r="B248" s="12">
        <f>IF($A$2='Utánpótlás I'!$P248,'Utánpótlás I'!$Q248,0)</f>
        <v>0</v>
      </c>
      <c r="C248" s="62">
        <f t="shared" si="71"/>
        <v>0</v>
      </c>
      <c r="D248" s="12">
        <f t="shared" si="54"/>
        <v>0</v>
      </c>
      <c r="F248" s="12">
        <f>IF($E$2='Utánpótlás I'!$P248,'Utánpótlás I'!$Q248,0)</f>
        <v>0</v>
      </c>
      <c r="G248" s="62">
        <f t="shared" si="55"/>
        <v>0</v>
      </c>
      <c r="H248" s="12">
        <f t="shared" si="56"/>
        <v>0</v>
      </c>
      <c r="J248" s="12">
        <f>IF($I$2='Utánpótlás I'!$P248,'Utánpótlás I'!$Q248,0)</f>
        <v>0</v>
      </c>
      <c r="K248" s="62">
        <f t="shared" si="57"/>
        <v>0</v>
      </c>
      <c r="L248" s="12">
        <f t="shared" si="58"/>
        <v>0</v>
      </c>
      <c r="N248" s="12">
        <f>IF($M$2='Utánpótlás I'!$P248,'Utánpótlás I'!$Q248,0)</f>
        <v>0</v>
      </c>
      <c r="O248" s="62">
        <f t="shared" si="59"/>
        <v>0</v>
      </c>
      <c r="P248" s="12">
        <f t="shared" si="60"/>
        <v>0</v>
      </c>
      <c r="R248" s="12">
        <f>IF($Q$2='Utánpótlás I'!$P248,'Utánpótlás I'!$Q248,0)</f>
        <v>0</v>
      </c>
      <c r="S248" s="62">
        <f t="shared" si="61"/>
        <v>0</v>
      </c>
      <c r="T248" s="12">
        <f t="shared" si="62"/>
        <v>0</v>
      </c>
      <c r="W248" s="12">
        <f>IF($V$2='Utánpótlás I'!$P248,'Utánpótlás I'!$Q248,0)</f>
        <v>0</v>
      </c>
      <c r="X248" s="62">
        <f t="shared" si="63"/>
        <v>0</v>
      </c>
      <c r="Y248" s="12">
        <f t="shared" si="64"/>
        <v>0</v>
      </c>
      <c r="AB248" s="12">
        <f>IF($AA$2='Utánpótlás I'!$P248,'Utánpótlás I'!$Q248,0)</f>
        <v>0</v>
      </c>
      <c r="AC248" s="62">
        <f t="shared" si="65"/>
        <v>0</v>
      </c>
      <c r="AD248" s="12">
        <f t="shared" si="66"/>
        <v>0</v>
      </c>
      <c r="AG248" s="12">
        <f>IF($AF$2='Utánpótlás I'!$P248,'Utánpótlás I'!$Q248,0)</f>
        <v>0</v>
      </c>
      <c r="AH248" s="62">
        <f t="shared" si="67"/>
        <v>0</v>
      </c>
      <c r="AI248" s="12">
        <f t="shared" si="68"/>
        <v>0</v>
      </c>
      <c r="AL248" s="12">
        <f>IF($AK$2='Utánpótlás I'!$P248,'Utánpótlás I'!$Q248,0)</f>
        <v>0</v>
      </c>
      <c r="AM248" s="62">
        <f t="shared" si="69"/>
        <v>0</v>
      </c>
      <c r="AN248" s="12">
        <f t="shared" si="70"/>
        <v>0</v>
      </c>
    </row>
    <row r="249" spans="2:40">
      <c r="B249" s="12">
        <f>IF($A$2='Utánpótlás I'!$P249,'Utánpótlás I'!$Q249,0)</f>
        <v>0</v>
      </c>
      <c r="C249" s="62">
        <f t="shared" si="71"/>
        <v>0</v>
      </c>
      <c r="D249" s="12">
        <f t="shared" si="54"/>
        <v>0</v>
      </c>
      <c r="F249" s="12">
        <f>IF($E$2='Utánpótlás I'!$P249,'Utánpótlás I'!$Q249,0)</f>
        <v>0</v>
      </c>
      <c r="G249" s="62">
        <f t="shared" si="55"/>
        <v>0</v>
      </c>
      <c r="H249" s="12">
        <f t="shared" si="56"/>
        <v>0</v>
      </c>
      <c r="J249" s="12">
        <f>IF($I$2='Utánpótlás I'!$P249,'Utánpótlás I'!$Q249,0)</f>
        <v>0</v>
      </c>
      <c r="K249" s="62">
        <f t="shared" si="57"/>
        <v>0</v>
      </c>
      <c r="L249" s="12">
        <f t="shared" si="58"/>
        <v>0</v>
      </c>
      <c r="N249" s="12">
        <f>IF($M$2='Utánpótlás I'!$P249,'Utánpótlás I'!$Q249,0)</f>
        <v>0</v>
      </c>
      <c r="O249" s="62">
        <f t="shared" si="59"/>
        <v>0</v>
      </c>
      <c r="P249" s="12">
        <f t="shared" si="60"/>
        <v>0</v>
      </c>
      <c r="R249" s="12">
        <f>IF($Q$2='Utánpótlás I'!$P249,'Utánpótlás I'!$Q249,0)</f>
        <v>0</v>
      </c>
      <c r="S249" s="62">
        <f t="shared" si="61"/>
        <v>0</v>
      </c>
      <c r="T249" s="12">
        <f t="shared" si="62"/>
        <v>0</v>
      </c>
      <c r="W249" s="12">
        <f>IF($V$2='Utánpótlás I'!$P249,'Utánpótlás I'!$Q249,0)</f>
        <v>0</v>
      </c>
      <c r="X249" s="62">
        <f t="shared" si="63"/>
        <v>0</v>
      </c>
      <c r="Y249" s="12">
        <f t="shared" si="64"/>
        <v>0</v>
      </c>
      <c r="AB249" s="12">
        <f>IF($AA$2='Utánpótlás I'!$P249,'Utánpótlás I'!$Q249,0)</f>
        <v>0</v>
      </c>
      <c r="AC249" s="62">
        <f t="shared" si="65"/>
        <v>0</v>
      </c>
      <c r="AD249" s="12">
        <f t="shared" si="66"/>
        <v>0</v>
      </c>
      <c r="AG249" s="12">
        <f>IF($AF$2='Utánpótlás I'!$P249,'Utánpótlás I'!$Q249,0)</f>
        <v>0</v>
      </c>
      <c r="AH249" s="62">
        <f t="shared" si="67"/>
        <v>0</v>
      </c>
      <c r="AI249" s="12">
        <f t="shared" si="68"/>
        <v>0</v>
      </c>
      <c r="AL249" s="12">
        <f>IF($AK$2='Utánpótlás I'!$P249,'Utánpótlás I'!$Q249,0)</f>
        <v>0</v>
      </c>
      <c r="AM249" s="62">
        <f t="shared" si="69"/>
        <v>0</v>
      </c>
      <c r="AN249" s="12">
        <f t="shared" si="70"/>
        <v>0</v>
      </c>
    </row>
    <row r="250" spans="2:40">
      <c r="B250" s="12">
        <f>IF($A$2='Utánpótlás I'!$P250,'Utánpótlás I'!$Q250,0)</f>
        <v>0</v>
      </c>
      <c r="C250" s="62">
        <f t="shared" si="71"/>
        <v>0</v>
      </c>
      <c r="D250" s="12">
        <f t="shared" si="54"/>
        <v>0</v>
      </c>
      <c r="F250" s="12">
        <f>IF($E$2='Utánpótlás I'!$P250,'Utánpótlás I'!$Q250,0)</f>
        <v>0</v>
      </c>
      <c r="G250" s="62">
        <f t="shared" si="55"/>
        <v>0</v>
      </c>
      <c r="H250" s="12">
        <f t="shared" si="56"/>
        <v>0</v>
      </c>
      <c r="J250" s="12">
        <f>IF($I$2='Utánpótlás I'!$P250,'Utánpótlás I'!$Q250,0)</f>
        <v>0</v>
      </c>
      <c r="K250" s="62">
        <f t="shared" si="57"/>
        <v>0</v>
      </c>
      <c r="L250" s="12">
        <f t="shared" si="58"/>
        <v>0</v>
      </c>
      <c r="N250" s="12">
        <f>IF($M$2='Utánpótlás I'!$P250,'Utánpótlás I'!$Q250,0)</f>
        <v>0</v>
      </c>
      <c r="O250" s="62">
        <f t="shared" si="59"/>
        <v>0</v>
      </c>
      <c r="P250" s="12">
        <f t="shared" si="60"/>
        <v>0</v>
      </c>
      <c r="R250" s="12">
        <f>IF($Q$2='Utánpótlás I'!$P250,'Utánpótlás I'!$Q250,0)</f>
        <v>0</v>
      </c>
      <c r="S250" s="62">
        <f t="shared" si="61"/>
        <v>0</v>
      </c>
      <c r="T250" s="12">
        <f t="shared" si="62"/>
        <v>0</v>
      </c>
      <c r="W250" s="12">
        <f>IF($V$2='Utánpótlás I'!$P250,'Utánpótlás I'!$Q250,0)</f>
        <v>0</v>
      </c>
      <c r="X250" s="62">
        <f t="shared" si="63"/>
        <v>0</v>
      </c>
      <c r="Y250" s="12">
        <f t="shared" si="64"/>
        <v>0</v>
      </c>
      <c r="AB250" s="12">
        <f>IF($AA$2='Utánpótlás I'!$P250,'Utánpótlás I'!$Q250,0)</f>
        <v>0</v>
      </c>
      <c r="AC250" s="62">
        <f t="shared" si="65"/>
        <v>0</v>
      </c>
      <c r="AD250" s="12">
        <f t="shared" si="66"/>
        <v>0</v>
      </c>
      <c r="AG250" s="12">
        <f>IF($AF$2='Utánpótlás I'!$P250,'Utánpótlás I'!$Q250,0)</f>
        <v>0</v>
      </c>
      <c r="AH250" s="62">
        <f t="shared" si="67"/>
        <v>0</v>
      </c>
      <c r="AI250" s="12">
        <f t="shared" si="68"/>
        <v>0</v>
      </c>
      <c r="AL250" s="12">
        <f>IF($AK$2='Utánpótlás I'!$P250,'Utánpótlás I'!$Q250,0)</f>
        <v>0</v>
      </c>
      <c r="AM250" s="62">
        <f t="shared" si="69"/>
        <v>0</v>
      </c>
      <c r="AN250" s="12">
        <f t="shared" si="70"/>
        <v>0</v>
      </c>
    </row>
    <row r="251" spans="2:40">
      <c r="B251" s="12">
        <f>IF($A$2='Utánpótlás I'!$P251,'Utánpótlás I'!$Q251,0)</f>
        <v>0</v>
      </c>
      <c r="C251" s="62">
        <f t="shared" si="71"/>
        <v>0</v>
      </c>
      <c r="D251" s="12">
        <f t="shared" si="54"/>
        <v>0</v>
      </c>
      <c r="F251" s="12">
        <f>IF($E$2='Utánpótlás I'!$P251,'Utánpótlás I'!$Q251,0)</f>
        <v>0</v>
      </c>
      <c r="G251" s="62">
        <f t="shared" si="55"/>
        <v>0</v>
      </c>
      <c r="H251" s="12">
        <f t="shared" si="56"/>
        <v>0</v>
      </c>
      <c r="J251" s="12">
        <f>IF($I$2='Utánpótlás I'!$P251,'Utánpótlás I'!$Q251,0)</f>
        <v>0</v>
      </c>
      <c r="K251" s="62">
        <f t="shared" si="57"/>
        <v>0</v>
      </c>
      <c r="L251" s="12">
        <f t="shared" si="58"/>
        <v>0</v>
      </c>
      <c r="N251" s="12">
        <f>IF($M$2='Utánpótlás I'!$P251,'Utánpótlás I'!$Q251,0)</f>
        <v>0</v>
      </c>
      <c r="O251" s="62">
        <f t="shared" si="59"/>
        <v>0</v>
      </c>
      <c r="P251" s="12">
        <f t="shared" si="60"/>
        <v>0</v>
      </c>
      <c r="R251" s="12">
        <f>IF($Q$2='Utánpótlás I'!$P251,'Utánpótlás I'!$Q251,0)</f>
        <v>0</v>
      </c>
      <c r="S251" s="62">
        <f t="shared" si="61"/>
        <v>0</v>
      </c>
      <c r="T251" s="12">
        <f t="shared" si="62"/>
        <v>0</v>
      </c>
      <c r="W251" s="12">
        <f>IF($V$2='Utánpótlás I'!$P251,'Utánpótlás I'!$Q251,0)</f>
        <v>0</v>
      </c>
      <c r="X251" s="62">
        <f t="shared" si="63"/>
        <v>0</v>
      </c>
      <c r="Y251" s="12">
        <f t="shared" si="64"/>
        <v>0</v>
      </c>
      <c r="AB251" s="12">
        <f>IF($AA$2='Utánpótlás I'!$P251,'Utánpótlás I'!$Q251,0)</f>
        <v>0</v>
      </c>
      <c r="AC251" s="62">
        <f t="shared" si="65"/>
        <v>0</v>
      </c>
      <c r="AD251" s="12">
        <f t="shared" si="66"/>
        <v>0</v>
      </c>
      <c r="AG251" s="12">
        <f>IF($AF$2='Utánpótlás I'!$P251,'Utánpótlás I'!$Q251,0)</f>
        <v>0</v>
      </c>
      <c r="AH251" s="62">
        <f t="shared" si="67"/>
        <v>0</v>
      </c>
      <c r="AI251" s="12">
        <f t="shared" si="68"/>
        <v>0</v>
      </c>
      <c r="AL251" s="12">
        <f>IF($AK$2='Utánpótlás I'!$P251,'Utánpótlás I'!$Q251,0)</f>
        <v>0</v>
      </c>
      <c r="AM251" s="62">
        <f t="shared" si="69"/>
        <v>0</v>
      </c>
      <c r="AN251" s="12">
        <f t="shared" si="70"/>
        <v>0</v>
      </c>
    </row>
    <row r="252" spans="2:40">
      <c r="B252" s="12">
        <f>IF($A$2='Utánpótlás I'!$P252,'Utánpótlás I'!$Q252,0)</f>
        <v>0</v>
      </c>
      <c r="C252" s="62">
        <f t="shared" si="71"/>
        <v>0</v>
      </c>
      <c r="D252" s="12">
        <f t="shared" si="54"/>
        <v>0</v>
      </c>
      <c r="F252" s="12">
        <f>IF($E$2='Utánpótlás I'!$P252,'Utánpótlás I'!$Q252,0)</f>
        <v>0</v>
      </c>
      <c r="G252" s="62">
        <f t="shared" si="55"/>
        <v>0</v>
      </c>
      <c r="H252" s="12">
        <f t="shared" si="56"/>
        <v>0</v>
      </c>
      <c r="J252" s="12">
        <f>IF($I$2='Utánpótlás I'!$P252,'Utánpótlás I'!$Q252,0)</f>
        <v>0</v>
      </c>
      <c r="K252" s="62">
        <f t="shared" si="57"/>
        <v>0</v>
      </c>
      <c r="L252" s="12">
        <f t="shared" si="58"/>
        <v>0</v>
      </c>
      <c r="N252" s="12">
        <f>IF($M$2='Utánpótlás I'!$P252,'Utánpótlás I'!$Q252,0)</f>
        <v>0</v>
      </c>
      <c r="O252" s="62">
        <f t="shared" si="59"/>
        <v>0</v>
      </c>
      <c r="P252" s="12">
        <f t="shared" si="60"/>
        <v>0</v>
      </c>
      <c r="R252" s="12">
        <f>IF($Q$2='Utánpótlás I'!$P252,'Utánpótlás I'!$Q252,0)</f>
        <v>0</v>
      </c>
      <c r="S252" s="62">
        <f t="shared" si="61"/>
        <v>0</v>
      </c>
      <c r="T252" s="12">
        <f t="shared" si="62"/>
        <v>0</v>
      </c>
      <c r="W252" s="12">
        <f>IF($V$2='Utánpótlás I'!$P252,'Utánpótlás I'!$Q252,0)</f>
        <v>0</v>
      </c>
      <c r="X252" s="62">
        <f t="shared" si="63"/>
        <v>0</v>
      </c>
      <c r="Y252" s="12">
        <f t="shared" si="64"/>
        <v>0</v>
      </c>
      <c r="AB252" s="12">
        <f>IF($AA$2='Utánpótlás I'!$P252,'Utánpótlás I'!$Q252,0)</f>
        <v>0</v>
      </c>
      <c r="AC252" s="62">
        <f t="shared" si="65"/>
        <v>0</v>
      </c>
      <c r="AD252" s="12">
        <f t="shared" si="66"/>
        <v>0</v>
      </c>
      <c r="AG252" s="12">
        <f>IF($AF$2='Utánpótlás I'!$P252,'Utánpótlás I'!$Q252,0)</f>
        <v>0</v>
      </c>
      <c r="AH252" s="62">
        <f t="shared" si="67"/>
        <v>0</v>
      </c>
      <c r="AI252" s="12">
        <f t="shared" si="68"/>
        <v>0</v>
      </c>
      <c r="AL252" s="12">
        <f>IF($AK$2='Utánpótlás I'!$P252,'Utánpótlás I'!$Q252,0)</f>
        <v>0</v>
      </c>
      <c r="AM252" s="62">
        <f t="shared" si="69"/>
        <v>0</v>
      </c>
      <c r="AN252" s="12">
        <f t="shared" si="70"/>
        <v>0</v>
      </c>
    </row>
    <row r="253" spans="2:40">
      <c r="B253" s="12">
        <f>IF($A$2='Utánpótlás I'!$P253,'Utánpótlás I'!$Q253,0)</f>
        <v>0</v>
      </c>
      <c r="C253" s="62">
        <f t="shared" si="71"/>
        <v>0</v>
      </c>
      <c r="D253" s="12">
        <f t="shared" si="54"/>
        <v>0</v>
      </c>
      <c r="F253" s="12">
        <f>IF($E$2='Utánpótlás I'!$P253,'Utánpótlás I'!$Q253,0)</f>
        <v>0</v>
      </c>
      <c r="G253" s="62">
        <f t="shared" si="55"/>
        <v>0</v>
      </c>
      <c r="H253" s="12">
        <f t="shared" si="56"/>
        <v>0</v>
      </c>
      <c r="J253" s="12">
        <f>IF($I$2='Utánpótlás I'!$P253,'Utánpótlás I'!$Q253,0)</f>
        <v>0</v>
      </c>
      <c r="K253" s="62">
        <f t="shared" si="57"/>
        <v>0</v>
      </c>
      <c r="L253" s="12">
        <f t="shared" si="58"/>
        <v>0</v>
      </c>
      <c r="N253" s="12">
        <f>IF($M$2='Utánpótlás I'!$P253,'Utánpótlás I'!$Q253,0)</f>
        <v>0</v>
      </c>
      <c r="O253" s="62">
        <f t="shared" si="59"/>
        <v>0</v>
      </c>
      <c r="P253" s="12">
        <f t="shared" si="60"/>
        <v>0</v>
      </c>
      <c r="R253" s="12">
        <f>IF($Q$2='Utánpótlás I'!$P253,'Utánpótlás I'!$Q253,0)</f>
        <v>0</v>
      </c>
      <c r="S253" s="62">
        <f t="shared" si="61"/>
        <v>0</v>
      </c>
      <c r="T253" s="12">
        <f t="shared" si="62"/>
        <v>0</v>
      </c>
      <c r="W253" s="12">
        <f>IF($V$2='Utánpótlás I'!$P253,'Utánpótlás I'!$Q253,0)</f>
        <v>0</v>
      </c>
      <c r="X253" s="62">
        <f t="shared" si="63"/>
        <v>0</v>
      </c>
      <c r="Y253" s="12">
        <f t="shared" si="64"/>
        <v>0</v>
      </c>
      <c r="AB253" s="12">
        <f>IF($AA$2='Utánpótlás I'!$P253,'Utánpótlás I'!$Q253,0)</f>
        <v>0</v>
      </c>
      <c r="AC253" s="62">
        <f t="shared" si="65"/>
        <v>0</v>
      </c>
      <c r="AD253" s="12">
        <f t="shared" si="66"/>
        <v>0</v>
      </c>
      <c r="AG253" s="12">
        <f>IF($AF$2='Utánpótlás I'!$P253,'Utánpótlás I'!$Q253,0)</f>
        <v>0</v>
      </c>
      <c r="AH253" s="62">
        <f t="shared" si="67"/>
        <v>0</v>
      </c>
      <c r="AI253" s="12">
        <f t="shared" si="68"/>
        <v>0</v>
      </c>
      <c r="AL253" s="12">
        <f>IF($AK$2='Utánpótlás I'!$P253,'Utánpótlás I'!$Q253,0)</f>
        <v>0</v>
      </c>
      <c r="AM253" s="62">
        <f t="shared" si="69"/>
        <v>0</v>
      </c>
      <c r="AN253" s="12">
        <f t="shared" si="70"/>
        <v>0</v>
      </c>
    </row>
    <row r="254" spans="2:40">
      <c r="B254" s="12">
        <f>IF($A$2='Utánpótlás I'!$P254,'Utánpótlás I'!$Q254,0)</f>
        <v>0</v>
      </c>
      <c r="C254" s="62">
        <f t="shared" si="71"/>
        <v>0</v>
      </c>
      <c r="D254" s="12">
        <f t="shared" si="54"/>
        <v>0</v>
      </c>
      <c r="F254" s="12">
        <f>IF($E$2='Utánpótlás I'!$P254,'Utánpótlás I'!$Q254,0)</f>
        <v>0</v>
      </c>
      <c r="G254" s="62">
        <f t="shared" si="55"/>
        <v>0</v>
      </c>
      <c r="H254" s="12">
        <f t="shared" si="56"/>
        <v>0</v>
      </c>
      <c r="J254" s="12">
        <f>IF($I$2='Utánpótlás I'!$P254,'Utánpótlás I'!$Q254,0)</f>
        <v>0</v>
      </c>
      <c r="K254" s="62">
        <f t="shared" si="57"/>
        <v>0</v>
      </c>
      <c r="L254" s="12">
        <f t="shared" si="58"/>
        <v>0</v>
      </c>
      <c r="N254" s="12">
        <f>IF($M$2='Utánpótlás I'!$P254,'Utánpótlás I'!$Q254,0)</f>
        <v>0</v>
      </c>
      <c r="O254" s="62">
        <f t="shared" si="59"/>
        <v>0</v>
      </c>
      <c r="P254" s="12">
        <f t="shared" si="60"/>
        <v>0</v>
      </c>
      <c r="R254" s="12">
        <f>IF($Q$2='Utánpótlás I'!$P254,'Utánpótlás I'!$Q254,0)</f>
        <v>0</v>
      </c>
      <c r="S254" s="62">
        <f t="shared" si="61"/>
        <v>0</v>
      </c>
      <c r="T254" s="12">
        <f t="shared" si="62"/>
        <v>0</v>
      </c>
      <c r="W254" s="12">
        <f>IF($V$2='Utánpótlás I'!$P254,'Utánpótlás I'!$Q254,0)</f>
        <v>0</v>
      </c>
      <c r="X254" s="62">
        <f t="shared" si="63"/>
        <v>0</v>
      </c>
      <c r="Y254" s="12">
        <f t="shared" si="64"/>
        <v>0</v>
      </c>
      <c r="AB254" s="12">
        <f>IF($AA$2='Utánpótlás I'!$P254,'Utánpótlás I'!$Q254,0)</f>
        <v>0</v>
      </c>
      <c r="AC254" s="62">
        <f t="shared" si="65"/>
        <v>0</v>
      </c>
      <c r="AD254" s="12">
        <f t="shared" si="66"/>
        <v>0</v>
      </c>
      <c r="AG254" s="12">
        <f>IF($AF$2='Utánpótlás I'!$P254,'Utánpótlás I'!$Q254,0)</f>
        <v>0</v>
      </c>
      <c r="AH254" s="62">
        <f t="shared" si="67"/>
        <v>0</v>
      </c>
      <c r="AI254" s="12">
        <f t="shared" si="68"/>
        <v>0</v>
      </c>
      <c r="AL254" s="12">
        <f>IF($AK$2='Utánpótlás I'!$P254,'Utánpótlás I'!$Q254,0)</f>
        <v>0</v>
      </c>
      <c r="AM254" s="62">
        <f t="shared" si="69"/>
        <v>0</v>
      </c>
      <c r="AN254" s="12">
        <f t="shared" si="70"/>
        <v>0</v>
      </c>
    </row>
    <row r="255" spans="2:40">
      <c r="B255" s="12">
        <f>IF($A$2='Utánpótlás I'!$P255,'Utánpótlás I'!$Q255,0)</f>
        <v>0</v>
      </c>
      <c r="C255" s="62">
        <f t="shared" si="71"/>
        <v>0</v>
      </c>
      <c r="D255" s="12">
        <f t="shared" si="54"/>
        <v>0</v>
      </c>
      <c r="F255" s="12">
        <f>IF($E$2='Utánpótlás I'!$P255,'Utánpótlás I'!$Q255,0)</f>
        <v>0</v>
      </c>
      <c r="G255" s="62">
        <f t="shared" si="55"/>
        <v>0</v>
      </c>
      <c r="H255" s="12">
        <f t="shared" si="56"/>
        <v>0</v>
      </c>
      <c r="J255" s="12">
        <f>IF($I$2='Utánpótlás I'!$P255,'Utánpótlás I'!$Q255,0)</f>
        <v>0</v>
      </c>
      <c r="K255" s="62">
        <f t="shared" si="57"/>
        <v>0</v>
      </c>
      <c r="L255" s="12">
        <f t="shared" si="58"/>
        <v>0</v>
      </c>
      <c r="N255" s="12">
        <f>IF($M$2='Utánpótlás I'!$P255,'Utánpótlás I'!$Q255,0)</f>
        <v>0</v>
      </c>
      <c r="O255" s="62">
        <f t="shared" si="59"/>
        <v>0</v>
      </c>
      <c r="P255" s="12">
        <f t="shared" si="60"/>
        <v>0</v>
      </c>
      <c r="R255" s="12">
        <f>IF($Q$2='Utánpótlás I'!$P255,'Utánpótlás I'!$Q255,0)</f>
        <v>0</v>
      </c>
      <c r="S255" s="62">
        <f t="shared" si="61"/>
        <v>0</v>
      </c>
      <c r="T255" s="12">
        <f t="shared" si="62"/>
        <v>0</v>
      </c>
      <c r="W255" s="12">
        <f>IF($V$2='Utánpótlás I'!$P255,'Utánpótlás I'!$Q255,0)</f>
        <v>0</v>
      </c>
      <c r="X255" s="62">
        <f t="shared" si="63"/>
        <v>0</v>
      </c>
      <c r="Y255" s="12">
        <f t="shared" si="64"/>
        <v>0</v>
      </c>
      <c r="AB255" s="12">
        <f>IF($AA$2='Utánpótlás I'!$P255,'Utánpótlás I'!$Q255,0)</f>
        <v>0</v>
      </c>
      <c r="AC255" s="62">
        <f t="shared" si="65"/>
        <v>0</v>
      </c>
      <c r="AD255" s="12">
        <f t="shared" si="66"/>
        <v>0</v>
      </c>
      <c r="AG255" s="12">
        <f>IF($AF$2='Utánpótlás I'!$P255,'Utánpótlás I'!$Q255,0)</f>
        <v>0</v>
      </c>
      <c r="AH255" s="62">
        <f t="shared" si="67"/>
        <v>0</v>
      </c>
      <c r="AI255" s="12">
        <f t="shared" si="68"/>
        <v>0</v>
      </c>
      <c r="AL255" s="12">
        <f>IF($AK$2='Utánpótlás I'!$P255,'Utánpótlás I'!$Q255,0)</f>
        <v>0</v>
      </c>
      <c r="AM255" s="62">
        <f t="shared" si="69"/>
        <v>0</v>
      </c>
      <c r="AN255" s="12">
        <f t="shared" si="70"/>
        <v>0</v>
      </c>
    </row>
    <row r="256" spans="2:40">
      <c r="B256" s="12">
        <f>IF($A$2='Utánpótlás I'!$P256,'Utánpótlás I'!$Q256,0)</f>
        <v>0</v>
      </c>
      <c r="C256" s="62">
        <f t="shared" si="71"/>
        <v>0</v>
      </c>
      <c r="D256" s="12">
        <f t="shared" si="54"/>
        <v>0</v>
      </c>
      <c r="F256" s="12">
        <f>IF($E$2='Utánpótlás I'!$P256,'Utánpótlás I'!$Q256,0)</f>
        <v>0</v>
      </c>
      <c r="G256" s="62">
        <f t="shared" si="55"/>
        <v>0</v>
      </c>
      <c r="H256" s="12">
        <f t="shared" si="56"/>
        <v>0</v>
      </c>
      <c r="J256" s="12">
        <f>IF($I$2='Utánpótlás I'!$P256,'Utánpótlás I'!$Q256,0)</f>
        <v>0</v>
      </c>
      <c r="K256" s="62">
        <f t="shared" si="57"/>
        <v>0</v>
      </c>
      <c r="L256" s="12">
        <f t="shared" si="58"/>
        <v>0</v>
      </c>
      <c r="N256" s="12">
        <f>IF($M$2='Utánpótlás I'!$P256,'Utánpótlás I'!$Q256,0)</f>
        <v>0</v>
      </c>
      <c r="O256" s="62">
        <f t="shared" si="59"/>
        <v>0</v>
      </c>
      <c r="P256" s="12">
        <f t="shared" si="60"/>
        <v>0</v>
      </c>
      <c r="R256" s="12">
        <f>IF($Q$2='Utánpótlás I'!$P256,'Utánpótlás I'!$Q256,0)</f>
        <v>0</v>
      </c>
      <c r="S256" s="62">
        <f t="shared" si="61"/>
        <v>0</v>
      </c>
      <c r="T256" s="12">
        <f t="shared" si="62"/>
        <v>0</v>
      </c>
      <c r="W256" s="12">
        <f>IF($V$2='Utánpótlás I'!$P256,'Utánpótlás I'!$Q256,0)</f>
        <v>0</v>
      </c>
      <c r="X256" s="62">
        <f t="shared" si="63"/>
        <v>0</v>
      </c>
      <c r="Y256" s="12">
        <f t="shared" si="64"/>
        <v>0</v>
      </c>
      <c r="AB256" s="12">
        <f>IF($AA$2='Utánpótlás I'!$P256,'Utánpótlás I'!$Q256,0)</f>
        <v>0</v>
      </c>
      <c r="AC256" s="62">
        <f t="shared" si="65"/>
        <v>0</v>
      </c>
      <c r="AD256" s="12">
        <f t="shared" si="66"/>
        <v>0</v>
      </c>
      <c r="AG256" s="12">
        <f>IF($AF$2='Utánpótlás I'!$P256,'Utánpótlás I'!$Q256,0)</f>
        <v>0</v>
      </c>
      <c r="AH256" s="62">
        <f t="shared" si="67"/>
        <v>0</v>
      </c>
      <c r="AI256" s="12">
        <f t="shared" si="68"/>
        <v>0</v>
      </c>
      <c r="AL256" s="12">
        <f>IF($AK$2='Utánpótlás I'!$P256,'Utánpótlás I'!$Q256,0)</f>
        <v>0</v>
      </c>
      <c r="AM256" s="62">
        <f t="shared" si="69"/>
        <v>0</v>
      </c>
      <c r="AN256" s="12">
        <f t="shared" si="70"/>
        <v>0</v>
      </c>
    </row>
    <row r="257" spans="2:40">
      <c r="B257" s="12">
        <f>IF($A$2='Utánpótlás I'!$P257,'Utánpótlás I'!$Q257,0)</f>
        <v>0</v>
      </c>
      <c r="C257" s="62">
        <f t="shared" si="71"/>
        <v>0</v>
      </c>
      <c r="D257" s="12">
        <f t="shared" si="54"/>
        <v>0</v>
      </c>
      <c r="F257" s="12">
        <f>IF($E$2='Utánpótlás I'!$P257,'Utánpótlás I'!$Q257,0)</f>
        <v>0</v>
      </c>
      <c r="G257" s="62">
        <f t="shared" si="55"/>
        <v>0</v>
      </c>
      <c r="H257" s="12">
        <f t="shared" si="56"/>
        <v>0</v>
      </c>
      <c r="J257" s="12">
        <f>IF($I$2='Utánpótlás I'!$P257,'Utánpótlás I'!$Q257,0)</f>
        <v>0</v>
      </c>
      <c r="K257" s="62">
        <f t="shared" si="57"/>
        <v>0</v>
      </c>
      <c r="L257" s="12">
        <f t="shared" si="58"/>
        <v>0</v>
      </c>
      <c r="N257" s="12">
        <f>IF($M$2='Utánpótlás I'!$P257,'Utánpótlás I'!$Q257,0)</f>
        <v>0</v>
      </c>
      <c r="O257" s="62">
        <f t="shared" si="59"/>
        <v>0</v>
      </c>
      <c r="P257" s="12">
        <f t="shared" si="60"/>
        <v>0</v>
      </c>
      <c r="R257" s="12">
        <f>IF($Q$2='Utánpótlás I'!$P257,'Utánpótlás I'!$Q257,0)</f>
        <v>0</v>
      </c>
      <c r="S257" s="62">
        <f t="shared" si="61"/>
        <v>0</v>
      </c>
      <c r="T257" s="12">
        <f t="shared" si="62"/>
        <v>0</v>
      </c>
      <c r="W257" s="12">
        <f>IF($V$2='Utánpótlás I'!$P257,'Utánpótlás I'!$Q257,0)</f>
        <v>0</v>
      </c>
      <c r="X257" s="62">
        <f t="shared" si="63"/>
        <v>0</v>
      </c>
      <c r="Y257" s="12">
        <f t="shared" si="64"/>
        <v>0</v>
      </c>
      <c r="AB257" s="12">
        <f>IF($AA$2='Utánpótlás I'!$P257,'Utánpótlás I'!$Q257,0)</f>
        <v>0</v>
      </c>
      <c r="AC257" s="62">
        <f t="shared" si="65"/>
        <v>0</v>
      </c>
      <c r="AD257" s="12">
        <f t="shared" si="66"/>
        <v>0</v>
      </c>
      <c r="AG257" s="12">
        <f>IF($AF$2='Utánpótlás I'!$P257,'Utánpótlás I'!$Q257,0)</f>
        <v>0</v>
      </c>
      <c r="AH257" s="62">
        <f t="shared" si="67"/>
        <v>0</v>
      </c>
      <c r="AI257" s="12">
        <f t="shared" si="68"/>
        <v>0</v>
      </c>
      <c r="AL257" s="12">
        <f>IF($AK$2='Utánpótlás I'!$P257,'Utánpótlás I'!$Q257,0)</f>
        <v>0</v>
      </c>
      <c r="AM257" s="62">
        <f t="shared" si="69"/>
        <v>0</v>
      </c>
      <c r="AN257" s="12">
        <f t="shared" si="70"/>
        <v>0</v>
      </c>
    </row>
    <row r="258" spans="2:40">
      <c r="B258" s="12">
        <f>IF($A$2='Utánpótlás I'!$P258,'Utánpótlás I'!$Q258,0)</f>
        <v>0</v>
      </c>
      <c r="C258" s="62">
        <f t="shared" si="71"/>
        <v>0</v>
      </c>
      <c r="D258" s="12">
        <f t="shared" ref="D258:D321" si="72">IF(B258&gt;0,1,0)</f>
        <v>0</v>
      </c>
      <c r="F258" s="12">
        <f>IF($E$2='Utánpótlás I'!$P258,'Utánpótlás I'!$Q258,0)</f>
        <v>0</v>
      </c>
      <c r="G258" s="62">
        <f t="shared" ref="G258:G321" si="73">(F258/200)^2*PI()</f>
        <v>0</v>
      </c>
      <c r="H258" s="12">
        <f t="shared" ref="H258:H321" si="74">IF(F258&gt;0,1,0)</f>
        <v>0</v>
      </c>
      <c r="J258" s="12">
        <f>IF($I$2='Utánpótlás I'!$P258,'Utánpótlás I'!$Q258,0)</f>
        <v>0</v>
      </c>
      <c r="K258" s="62">
        <f t="shared" ref="K258:K321" si="75">(J258/200)^2*PI()</f>
        <v>0</v>
      </c>
      <c r="L258" s="12">
        <f t="shared" ref="L258:L321" si="76">IF(J258&gt;0,1,0)</f>
        <v>0</v>
      </c>
      <c r="N258" s="12">
        <f>IF($M$2='Utánpótlás I'!$P258,'Utánpótlás I'!$Q258,0)</f>
        <v>0</v>
      </c>
      <c r="O258" s="62">
        <f t="shared" ref="O258:O321" si="77">(N258/200)^2*PI()</f>
        <v>0</v>
      </c>
      <c r="P258" s="12">
        <f t="shared" ref="P258:P321" si="78">IF(N258&gt;0,1,0)</f>
        <v>0</v>
      </c>
      <c r="R258" s="12">
        <f>IF($Q$2='Utánpótlás I'!$P258,'Utánpótlás I'!$Q258,0)</f>
        <v>0</v>
      </c>
      <c r="S258" s="62">
        <f t="shared" ref="S258:S321" si="79">(R258/200)^2*PI()</f>
        <v>0</v>
      </c>
      <c r="T258" s="12">
        <f t="shared" ref="T258:T321" si="80">IF(R258&gt;0,1,0)</f>
        <v>0</v>
      </c>
      <c r="W258" s="12">
        <f>IF($V$2='Utánpótlás I'!$P258,'Utánpótlás I'!$Q258,0)</f>
        <v>0</v>
      </c>
      <c r="X258" s="62">
        <f t="shared" ref="X258:X321" si="81">(W258/200)^2*PI()</f>
        <v>0</v>
      </c>
      <c r="Y258" s="12">
        <f t="shared" ref="Y258:Y321" si="82">IF(W258&gt;0,1,0)</f>
        <v>0</v>
      </c>
      <c r="AB258" s="12">
        <f>IF($AA$2='Utánpótlás I'!$P258,'Utánpótlás I'!$Q258,0)</f>
        <v>0</v>
      </c>
      <c r="AC258" s="62">
        <f t="shared" ref="AC258:AC321" si="83">(AB258/200)^2*PI()</f>
        <v>0</v>
      </c>
      <c r="AD258" s="12">
        <f t="shared" ref="AD258:AD321" si="84">IF(AB258&gt;0,1,0)</f>
        <v>0</v>
      </c>
      <c r="AG258" s="12">
        <f>IF($AF$2='Utánpótlás I'!$P258,'Utánpótlás I'!$Q258,0)</f>
        <v>0</v>
      </c>
      <c r="AH258" s="62">
        <f t="shared" ref="AH258:AH321" si="85">(AG258/200)^2*PI()</f>
        <v>0</v>
      </c>
      <c r="AI258" s="12">
        <f t="shared" ref="AI258:AI321" si="86">IF(AG258&gt;0,1,0)</f>
        <v>0</v>
      </c>
      <c r="AL258" s="12">
        <f>IF($AK$2='Utánpótlás I'!$P258,'Utánpótlás I'!$Q258,0)</f>
        <v>0</v>
      </c>
      <c r="AM258" s="62">
        <f t="shared" ref="AM258:AM321" si="87">(AL258/200)^2*PI()</f>
        <v>0</v>
      </c>
      <c r="AN258" s="12">
        <f t="shared" ref="AN258:AN321" si="88">IF(AL258&gt;0,1,0)</f>
        <v>0</v>
      </c>
    </row>
    <row r="259" spans="2:40">
      <c r="B259" s="12">
        <f>IF($A$2='Utánpótlás I'!$P259,'Utánpótlás I'!$Q259,0)</f>
        <v>0</v>
      </c>
      <c r="C259" s="62">
        <f t="shared" ref="C259:C322" si="89">(B259/200)^2*PI()</f>
        <v>0</v>
      </c>
      <c r="D259" s="12">
        <f t="shared" si="72"/>
        <v>0</v>
      </c>
      <c r="F259" s="12">
        <f>IF($E$2='Utánpótlás I'!$P259,'Utánpótlás I'!$Q259,0)</f>
        <v>0</v>
      </c>
      <c r="G259" s="62">
        <f t="shared" si="73"/>
        <v>0</v>
      </c>
      <c r="H259" s="12">
        <f t="shared" si="74"/>
        <v>0</v>
      </c>
      <c r="J259" s="12">
        <f>IF($I$2='Utánpótlás I'!$P259,'Utánpótlás I'!$Q259,0)</f>
        <v>0</v>
      </c>
      <c r="K259" s="62">
        <f t="shared" si="75"/>
        <v>0</v>
      </c>
      <c r="L259" s="12">
        <f t="shared" si="76"/>
        <v>0</v>
      </c>
      <c r="N259" s="12">
        <f>IF($M$2='Utánpótlás I'!$P259,'Utánpótlás I'!$Q259,0)</f>
        <v>0</v>
      </c>
      <c r="O259" s="62">
        <f t="shared" si="77"/>
        <v>0</v>
      </c>
      <c r="P259" s="12">
        <f t="shared" si="78"/>
        <v>0</v>
      </c>
      <c r="R259" s="12">
        <f>IF($Q$2='Utánpótlás I'!$P259,'Utánpótlás I'!$Q259,0)</f>
        <v>0</v>
      </c>
      <c r="S259" s="62">
        <f t="shared" si="79"/>
        <v>0</v>
      </c>
      <c r="T259" s="12">
        <f t="shared" si="80"/>
        <v>0</v>
      </c>
      <c r="W259" s="12">
        <f>IF($V$2='Utánpótlás I'!$P259,'Utánpótlás I'!$Q259,0)</f>
        <v>0</v>
      </c>
      <c r="X259" s="62">
        <f t="shared" si="81"/>
        <v>0</v>
      </c>
      <c r="Y259" s="12">
        <f t="shared" si="82"/>
        <v>0</v>
      </c>
      <c r="AB259" s="12">
        <f>IF($AA$2='Utánpótlás I'!$P259,'Utánpótlás I'!$Q259,0)</f>
        <v>0</v>
      </c>
      <c r="AC259" s="62">
        <f t="shared" si="83"/>
        <v>0</v>
      </c>
      <c r="AD259" s="12">
        <f t="shared" si="84"/>
        <v>0</v>
      </c>
      <c r="AG259" s="12">
        <f>IF($AF$2='Utánpótlás I'!$P259,'Utánpótlás I'!$Q259,0)</f>
        <v>0</v>
      </c>
      <c r="AH259" s="62">
        <f t="shared" si="85"/>
        <v>0</v>
      </c>
      <c r="AI259" s="12">
        <f t="shared" si="86"/>
        <v>0</v>
      </c>
      <c r="AL259" s="12">
        <f>IF($AK$2='Utánpótlás I'!$P259,'Utánpótlás I'!$Q259,0)</f>
        <v>0</v>
      </c>
      <c r="AM259" s="62">
        <f t="shared" si="87"/>
        <v>0</v>
      </c>
      <c r="AN259" s="12">
        <f t="shared" si="88"/>
        <v>0</v>
      </c>
    </row>
    <row r="260" spans="2:40">
      <c r="B260" s="12">
        <f>IF($A$2='Utánpótlás I'!$P260,'Utánpótlás I'!$Q260,0)</f>
        <v>0</v>
      </c>
      <c r="C260" s="62">
        <f t="shared" si="89"/>
        <v>0</v>
      </c>
      <c r="D260" s="12">
        <f t="shared" si="72"/>
        <v>0</v>
      </c>
      <c r="F260" s="12">
        <f>IF($E$2='Utánpótlás I'!$P260,'Utánpótlás I'!$Q260,0)</f>
        <v>0</v>
      </c>
      <c r="G260" s="62">
        <f t="shared" si="73"/>
        <v>0</v>
      </c>
      <c r="H260" s="12">
        <f t="shared" si="74"/>
        <v>0</v>
      </c>
      <c r="J260" s="12">
        <f>IF($I$2='Utánpótlás I'!$P260,'Utánpótlás I'!$Q260,0)</f>
        <v>0</v>
      </c>
      <c r="K260" s="62">
        <f t="shared" si="75"/>
        <v>0</v>
      </c>
      <c r="L260" s="12">
        <f t="shared" si="76"/>
        <v>0</v>
      </c>
      <c r="N260" s="12">
        <f>IF($M$2='Utánpótlás I'!$P260,'Utánpótlás I'!$Q260,0)</f>
        <v>0</v>
      </c>
      <c r="O260" s="62">
        <f t="shared" si="77"/>
        <v>0</v>
      </c>
      <c r="P260" s="12">
        <f t="shared" si="78"/>
        <v>0</v>
      </c>
      <c r="R260" s="12">
        <f>IF($Q$2='Utánpótlás I'!$P260,'Utánpótlás I'!$Q260,0)</f>
        <v>0</v>
      </c>
      <c r="S260" s="62">
        <f t="shared" si="79"/>
        <v>0</v>
      </c>
      <c r="T260" s="12">
        <f t="shared" si="80"/>
        <v>0</v>
      </c>
      <c r="W260" s="12">
        <f>IF($V$2='Utánpótlás I'!$P260,'Utánpótlás I'!$Q260,0)</f>
        <v>0</v>
      </c>
      <c r="X260" s="62">
        <f t="shared" si="81"/>
        <v>0</v>
      </c>
      <c r="Y260" s="12">
        <f t="shared" si="82"/>
        <v>0</v>
      </c>
      <c r="AB260" s="12">
        <f>IF($AA$2='Utánpótlás I'!$P260,'Utánpótlás I'!$Q260,0)</f>
        <v>0</v>
      </c>
      <c r="AC260" s="62">
        <f t="shared" si="83"/>
        <v>0</v>
      </c>
      <c r="AD260" s="12">
        <f t="shared" si="84"/>
        <v>0</v>
      </c>
      <c r="AG260" s="12">
        <f>IF($AF$2='Utánpótlás I'!$P260,'Utánpótlás I'!$Q260,0)</f>
        <v>0</v>
      </c>
      <c r="AH260" s="62">
        <f t="shared" si="85"/>
        <v>0</v>
      </c>
      <c r="AI260" s="12">
        <f t="shared" si="86"/>
        <v>0</v>
      </c>
      <c r="AL260" s="12">
        <f>IF($AK$2='Utánpótlás I'!$P260,'Utánpótlás I'!$Q260,0)</f>
        <v>0</v>
      </c>
      <c r="AM260" s="62">
        <f t="shared" si="87"/>
        <v>0</v>
      </c>
      <c r="AN260" s="12">
        <f t="shared" si="88"/>
        <v>0</v>
      </c>
    </row>
    <row r="261" spans="2:40">
      <c r="B261" s="12">
        <f>IF($A$2='Utánpótlás I'!$P261,'Utánpótlás I'!$Q261,0)</f>
        <v>0</v>
      </c>
      <c r="C261" s="62">
        <f t="shared" si="89"/>
        <v>0</v>
      </c>
      <c r="D261" s="12">
        <f t="shared" si="72"/>
        <v>0</v>
      </c>
      <c r="F261" s="12">
        <f>IF($E$2='Utánpótlás I'!$P261,'Utánpótlás I'!$Q261,0)</f>
        <v>0</v>
      </c>
      <c r="G261" s="62">
        <f t="shared" si="73"/>
        <v>0</v>
      </c>
      <c r="H261" s="12">
        <f t="shared" si="74"/>
        <v>0</v>
      </c>
      <c r="J261" s="12">
        <f>IF($I$2='Utánpótlás I'!$P261,'Utánpótlás I'!$Q261,0)</f>
        <v>0</v>
      </c>
      <c r="K261" s="62">
        <f t="shared" si="75"/>
        <v>0</v>
      </c>
      <c r="L261" s="12">
        <f t="shared" si="76"/>
        <v>0</v>
      </c>
      <c r="N261" s="12">
        <f>IF($M$2='Utánpótlás I'!$P261,'Utánpótlás I'!$Q261,0)</f>
        <v>0</v>
      </c>
      <c r="O261" s="62">
        <f t="shared" si="77"/>
        <v>0</v>
      </c>
      <c r="P261" s="12">
        <f t="shared" si="78"/>
        <v>0</v>
      </c>
      <c r="R261" s="12">
        <f>IF($Q$2='Utánpótlás I'!$P261,'Utánpótlás I'!$Q261,0)</f>
        <v>0</v>
      </c>
      <c r="S261" s="62">
        <f t="shared" si="79"/>
        <v>0</v>
      </c>
      <c r="T261" s="12">
        <f t="shared" si="80"/>
        <v>0</v>
      </c>
      <c r="W261" s="12">
        <f>IF($V$2='Utánpótlás I'!$P261,'Utánpótlás I'!$Q261,0)</f>
        <v>0</v>
      </c>
      <c r="X261" s="62">
        <f t="shared" si="81"/>
        <v>0</v>
      </c>
      <c r="Y261" s="12">
        <f t="shared" si="82"/>
        <v>0</v>
      </c>
      <c r="AB261" s="12">
        <f>IF($AA$2='Utánpótlás I'!$P261,'Utánpótlás I'!$Q261,0)</f>
        <v>0</v>
      </c>
      <c r="AC261" s="62">
        <f t="shared" si="83"/>
        <v>0</v>
      </c>
      <c r="AD261" s="12">
        <f t="shared" si="84"/>
        <v>0</v>
      </c>
      <c r="AG261" s="12">
        <f>IF($AF$2='Utánpótlás I'!$P261,'Utánpótlás I'!$Q261,0)</f>
        <v>0</v>
      </c>
      <c r="AH261" s="62">
        <f t="shared" si="85"/>
        <v>0</v>
      </c>
      <c r="AI261" s="12">
        <f t="shared" si="86"/>
        <v>0</v>
      </c>
      <c r="AL261" s="12">
        <f>IF($AK$2='Utánpótlás I'!$P261,'Utánpótlás I'!$Q261,0)</f>
        <v>0</v>
      </c>
      <c r="AM261" s="62">
        <f t="shared" si="87"/>
        <v>0</v>
      </c>
      <c r="AN261" s="12">
        <f t="shared" si="88"/>
        <v>0</v>
      </c>
    </row>
    <row r="262" spans="2:40">
      <c r="B262" s="12">
        <f>IF($A$2='Utánpótlás I'!$P262,'Utánpótlás I'!$Q262,0)</f>
        <v>0</v>
      </c>
      <c r="C262" s="62">
        <f t="shared" si="89"/>
        <v>0</v>
      </c>
      <c r="D262" s="12">
        <f t="shared" si="72"/>
        <v>0</v>
      </c>
      <c r="F262" s="12">
        <f>IF($E$2='Utánpótlás I'!$P262,'Utánpótlás I'!$Q262,0)</f>
        <v>0</v>
      </c>
      <c r="G262" s="62">
        <f t="shared" si="73"/>
        <v>0</v>
      </c>
      <c r="H262" s="12">
        <f t="shared" si="74"/>
        <v>0</v>
      </c>
      <c r="J262" s="12">
        <f>IF($I$2='Utánpótlás I'!$P262,'Utánpótlás I'!$Q262,0)</f>
        <v>0</v>
      </c>
      <c r="K262" s="62">
        <f t="shared" si="75"/>
        <v>0</v>
      </c>
      <c r="L262" s="12">
        <f t="shared" si="76"/>
        <v>0</v>
      </c>
      <c r="N262" s="12">
        <f>IF($M$2='Utánpótlás I'!$P262,'Utánpótlás I'!$Q262,0)</f>
        <v>0</v>
      </c>
      <c r="O262" s="62">
        <f t="shared" si="77"/>
        <v>0</v>
      </c>
      <c r="P262" s="12">
        <f t="shared" si="78"/>
        <v>0</v>
      </c>
      <c r="R262" s="12">
        <f>IF($Q$2='Utánpótlás I'!$P262,'Utánpótlás I'!$Q262,0)</f>
        <v>0</v>
      </c>
      <c r="S262" s="62">
        <f t="shared" si="79"/>
        <v>0</v>
      </c>
      <c r="T262" s="12">
        <f t="shared" si="80"/>
        <v>0</v>
      </c>
      <c r="W262" s="12">
        <f>IF($V$2='Utánpótlás I'!$P262,'Utánpótlás I'!$Q262,0)</f>
        <v>0</v>
      </c>
      <c r="X262" s="62">
        <f t="shared" si="81"/>
        <v>0</v>
      </c>
      <c r="Y262" s="12">
        <f t="shared" si="82"/>
        <v>0</v>
      </c>
      <c r="AB262" s="12">
        <f>IF($AA$2='Utánpótlás I'!$P262,'Utánpótlás I'!$Q262,0)</f>
        <v>0</v>
      </c>
      <c r="AC262" s="62">
        <f t="shared" si="83"/>
        <v>0</v>
      </c>
      <c r="AD262" s="12">
        <f t="shared" si="84"/>
        <v>0</v>
      </c>
      <c r="AG262" s="12">
        <f>IF($AF$2='Utánpótlás I'!$P262,'Utánpótlás I'!$Q262,0)</f>
        <v>0</v>
      </c>
      <c r="AH262" s="62">
        <f t="shared" si="85"/>
        <v>0</v>
      </c>
      <c r="AI262" s="12">
        <f t="shared" si="86"/>
        <v>0</v>
      </c>
      <c r="AL262" s="12">
        <f>IF($AK$2='Utánpótlás I'!$P262,'Utánpótlás I'!$Q262,0)</f>
        <v>0</v>
      </c>
      <c r="AM262" s="62">
        <f t="shared" si="87"/>
        <v>0</v>
      </c>
      <c r="AN262" s="12">
        <f t="shared" si="88"/>
        <v>0</v>
      </c>
    </row>
    <row r="263" spans="2:40">
      <c r="B263" s="12">
        <f>IF($A$2='Utánpótlás I'!$P263,'Utánpótlás I'!$Q263,0)</f>
        <v>0</v>
      </c>
      <c r="C263" s="62">
        <f t="shared" si="89"/>
        <v>0</v>
      </c>
      <c r="D263" s="12">
        <f t="shared" si="72"/>
        <v>0</v>
      </c>
      <c r="F263" s="12">
        <f>IF($E$2='Utánpótlás I'!$P263,'Utánpótlás I'!$Q263,0)</f>
        <v>0</v>
      </c>
      <c r="G263" s="62">
        <f t="shared" si="73"/>
        <v>0</v>
      </c>
      <c r="H263" s="12">
        <f t="shared" si="74"/>
        <v>0</v>
      </c>
      <c r="J263" s="12">
        <f>IF($I$2='Utánpótlás I'!$P263,'Utánpótlás I'!$Q263,0)</f>
        <v>0</v>
      </c>
      <c r="K263" s="62">
        <f t="shared" si="75"/>
        <v>0</v>
      </c>
      <c r="L263" s="12">
        <f t="shared" si="76"/>
        <v>0</v>
      </c>
      <c r="N263" s="12">
        <f>IF($M$2='Utánpótlás I'!$P263,'Utánpótlás I'!$Q263,0)</f>
        <v>0</v>
      </c>
      <c r="O263" s="62">
        <f t="shared" si="77"/>
        <v>0</v>
      </c>
      <c r="P263" s="12">
        <f t="shared" si="78"/>
        <v>0</v>
      </c>
      <c r="R263" s="12">
        <f>IF($Q$2='Utánpótlás I'!$P263,'Utánpótlás I'!$Q263,0)</f>
        <v>0</v>
      </c>
      <c r="S263" s="62">
        <f t="shared" si="79"/>
        <v>0</v>
      </c>
      <c r="T263" s="12">
        <f t="shared" si="80"/>
        <v>0</v>
      </c>
      <c r="W263" s="12">
        <f>IF($V$2='Utánpótlás I'!$P263,'Utánpótlás I'!$Q263,0)</f>
        <v>0</v>
      </c>
      <c r="X263" s="62">
        <f t="shared" si="81"/>
        <v>0</v>
      </c>
      <c r="Y263" s="12">
        <f t="shared" si="82"/>
        <v>0</v>
      </c>
      <c r="AB263" s="12">
        <f>IF($AA$2='Utánpótlás I'!$P263,'Utánpótlás I'!$Q263,0)</f>
        <v>0</v>
      </c>
      <c r="AC263" s="62">
        <f t="shared" si="83"/>
        <v>0</v>
      </c>
      <c r="AD263" s="12">
        <f t="shared" si="84"/>
        <v>0</v>
      </c>
      <c r="AG263" s="12">
        <f>IF($AF$2='Utánpótlás I'!$P263,'Utánpótlás I'!$Q263,0)</f>
        <v>0</v>
      </c>
      <c r="AH263" s="62">
        <f t="shared" si="85"/>
        <v>0</v>
      </c>
      <c r="AI263" s="12">
        <f t="shared" si="86"/>
        <v>0</v>
      </c>
      <c r="AL263" s="12">
        <f>IF($AK$2='Utánpótlás I'!$P263,'Utánpótlás I'!$Q263,0)</f>
        <v>0</v>
      </c>
      <c r="AM263" s="62">
        <f t="shared" si="87"/>
        <v>0</v>
      </c>
      <c r="AN263" s="12">
        <f t="shared" si="88"/>
        <v>0</v>
      </c>
    </row>
    <row r="264" spans="2:40">
      <c r="B264" s="12">
        <f>IF($A$2='Utánpótlás I'!$P264,'Utánpótlás I'!$Q264,0)</f>
        <v>0</v>
      </c>
      <c r="C264" s="62">
        <f t="shared" si="89"/>
        <v>0</v>
      </c>
      <c r="D264" s="12">
        <f t="shared" si="72"/>
        <v>0</v>
      </c>
      <c r="F264" s="12">
        <f>IF($E$2='Utánpótlás I'!$P264,'Utánpótlás I'!$Q264,0)</f>
        <v>0</v>
      </c>
      <c r="G264" s="62">
        <f t="shared" si="73"/>
        <v>0</v>
      </c>
      <c r="H264" s="12">
        <f t="shared" si="74"/>
        <v>0</v>
      </c>
      <c r="J264" s="12">
        <f>IF($I$2='Utánpótlás I'!$P264,'Utánpótlás I'!$Q264,0)</f>
        <v>0</v>
      </c>
      <c r="K264" s="62">
        <f t="shared" si="75"/>
        <v>0</v>
      </c>
      <c r="L264" s="12">
        <f t="shared" si="76"/>
        <v>0</v>
      </c>
      <c r="N264" s="12">
        <f>IF($M$2='Utánpótlás I'!$P264,'Utánpótlás I'!$Q264,0)</f>
        <v>0</v>
      </c>
      <c r="O264" s="62">
        <f t="shared" si="77"/>
        <v>0</v>
      </c>
      <c r="P264" s="12">
        <f t="shared" si="78"/>
        <v>0</v>
      </c>
      <c r="R264" s="12">
        <f>IF($Q$2='Utánpótlás I'!$P264,'Utánpótlás I'!$Q264,0)</f>
        <v>0</v>
      </c>
      <c r="S264" s="62">
        <f t="shared" si="79"/>
        <v>0</v>
      </c>
      <c r="T264" s="12">
        <f t="shared" si="80"/>
        <v>0</v>
      </c>
      <c r="W264" s="12">
        <f>IF($V$2='Utánpótlás I'!$P264,'Utánpótlás I'!$Q264,0)</f>
        <v>0</v>
      </c>
      <c r="X264" s="62">
        <f t="shared" si="81"/>
        <v>0</v>
      </c>
      <c r="Y264" s="12">
        <f t="shared" si="82"/>
        <v>0</v>
      </c>
      <c r="AB264" s="12">
        <f>IF($AA$2='Utánpótlás I'!$P264,'Utánpótlás I'!$Q264,0)</f>
        <v>0</v>
      </c>
      <c r="AC264" s="62">
        <f t="shared" si="83"/>
        <v>0</v>
      </c>
      <c r="AD264" s="12">
        <f t="shared" si="84"/>
        <v>0</v>
      </c>
      <c r="AG264" s="12">
        <f>IF($AF$2='Utánpótlás I'!$P264,'Utánpótlás I'!$Q264,0)</f>
        <v>0</v>
      </c>
      <c r="AH264" s="62">
        <f t="shared" si="85"/>
        <v>0</v>
      </c>
      <c r="AI264" s="12">
        <f t="shared" si="86"/>
        <v>0</v>
      </c>
      <c r="AL264" s="12">
        <f>IF($AK$2='Utánpótlás I'!$P264,'Utánpótlás I'!$Q264,0)</f>
        <v>0</v>
      </c>
      <c r="AM264" s="62">
        <f t="shared" si="87"/>
        <v>0</v>
      </c>
      <c r="AN264" s="12">
        <f t="shared" si="88"/>
        <v>0</v>
      </c>
    </row>
    <row r="265" spans="2:40">
      <c r="B265" s="12">
        <f>IF($A$2='Utánpótlás I'!$P265,'Utánpótlás I'!$Q265,0)</f>
        <v>0</v>
      </c>
      <c r="C265" s="62">
        <f t="shared" si="89"/>
        <v>0</v>
      </c>
      <c r="D265" s="12">
        <f t="shared" si="72"/>
        <v>0</v>
      </c>
      <c r="F265" s="12">
        <f>IF($E$2='Utánpótlás I'!$P265,'Utánpótlás I'!$Q265,0)</f>
        <v>0</v>
      </c>
      <c r="G265" s="62">
        <f t="shared" si="73"/>
        <v>0</v>
      </c>
      <c r="H265" s="12">
        <f t="shared" si="74"/>
        <v>0</v>
      </c>
      <c r="J265" s="12">
        <f>IF($I$2='Utánpótlás I'!$P265,'Utánpótlás I'!$Q265,0)</f>
        <v>0</v>
      </c>
      <c r="K265" s="62">
        <f t="shared" si="75"/>
        <v>0</v>
      </c>
      <c r="L265" s="12">
        <f t="shared" si="76"/>
        <v>0</v>
      </c>
      <c r="N265" s="12">
        <f>IF($M$2='Utánpótlás I'!$P265,'Utánpótlás I'!$Q265,0)</f>
        <v>0</v>
      </c>
      <c r="O265" s="62">
        <f t="shared" si="77"/>
        <v>0</v>
      </c>
      <c r="P265" s="12">
        <f t="shared" si="78"/>
        <v>0</v>
      </c>
      <c r="R265" s="12">
        <f>IF($Q$2='Utánpótlás I'!$P265,'Utánpótlás I'!$Q265,0)</f>
        <v>0</v>
      </c>
      <c r="S265" s="62">
        <f t="shared" si="79"/>
        <v>0</v>
      </c>
      <c r="T265" s="12">
        <f t="shared" si="80"/>
        <v>0</v>
      </c>
      <c r="W265" s="12">
        <f>IF($V$2='Utánpótlás I'!$P265,'Utánpótlás I'!$Q265,0)</f>
        <v>0</v>
      </c>
      <c r="X265" s="62">
        <f t="shared" si="81"/>
        <v>0</v>
      </c>
      <c r="Y265" s="12">
        <f t="shared" si="82"/>
        <v>0</v>
      </c>
      <c r="AB265" s="12">
        <f>IF($AA$2='Utánpótlás I'!$P265,'Utánpótlás I'!$Q265,0)</f>
        <v>0</v>
      </c>
      <c r="AC265" s="62">
        <f t="shared" si="83"/>
        <v>0</v>
      </c>
      <c r="AD265" s="12">
        <f t="shared" si="84"/>
        <v>0</v>
      </c>
      <c r="AG265" s="12">
        <f>IF($AF$2='Utánpótlás I'!$P265,'Utánpótlás I'!$Q265,0)</f>
        <v>0</v>
      </c>
      <c r="AH265" s="62">
        <f t="shared" si="85"/>
        <v>0</v>
      </c>
      <c r="AI265" s="12">
        <f t="shared" si="86"/>
        <v>0</v>
      </c>
      <c r="AL265" s="12">
        <f>IF($AK$2='Utánpótlás I'!$P265,'Utánpótlás I'!$Q265,0)</f>
        <v>0</v>
      </c>
      <c r="AM265" s="62">
        <f t="shared" si="87"/>
        <v>0</v>
      </c>
      <c r="AN265" s="12">
        <f t="shared" si="88"/>
        <v>0</v>
      </c>
    </row>
    <row r="266" spans="2:40">
      <c r="B266" s="12">
        <f>IF($A$2='Utánpótlás I'!$P266,'Utánpótlás I'!$Q266,0)</f>
        <v>0</v>
      </c>
      <c r="C266" s="62">
        <f t="shared" si="89"/>
        <v>0</v>
      </c>
      <c r="D266" s="12">
        <f t="shared" si="72"/>
        <v>0</v>
      </c>
      <c r="F266" s="12">
        <f>IF($E$2='Utánpótlás I'!$P266,'Utánpótlás I'!$Q266,0)</f>
        <v>0</v>
      </c>
      <c r="G266" s="62">
        <f t="shared" si="73"/>
        <v>0</v>
      </c>
      <c r="H266" s="12">
        <f t="shared" si="74"/>
        <v>0</v>
      </c>
      <c r="J266" s="12">
        <f>IF($I$2='Utánpótlás I'!$P266,'Utánpótlás I'!$Q266,0)</f>
        <v>0</v>
      </c>
      <c r="K266" s="62">
        <f t="shared" si="75"/>
        <v>0</v>
      </c>
      <c r="L266" s="12">
        <f t="shared" si="76"/>
        <v>0</v>
      </c>
      <c r="N266" s="12">
        <f>IF($M$2='Utánpótlás I'!$P266,'Utánpótlás I'!$Q266,0)</f>
        <v>0</v>
      </c>
      <c r="O266" s="62">
        <f t="shared" si="77"/>
        <v>0</v>
      </c>
      <c r="P266" s="12">
        <f t="shared" si="78"/>
        <v>0</v>
      </c>
      <c r="R266" s="12">
        <f>IF($Q$2='Utánpótlás I'!$P266,'Utánpótlás I'!$Q266,0)</f>
        <v>0</v>
      </c>
      <c r="S266" s="62">
        <f t="shared" si="79"/>
        <v>0</v>
      </c>
      <c r="T266" s="12">
        <f t="shared" si="80"/>
        <v>0</v>
      </c>
      <c r="W266" s="12">
        <f>IF($V$2='Utánpótlás I'!$P266,'Utánpótlás I'!$Q266,0)</f>
        <v>0</v>
      </c>
      <c r="X266" s="62">
        <f t="shared" si="81"/>
        <v>0</v>
      </c>
      <c r="Y266" s="12">
        <f t="shared" si="82"/>
        <v>0</v>
      </c>
      <c r="AB266" s="12">
        <f>IF($AA$2='Utánpótlás I'!$P266,'Utánpótlás I'!$Q266,0)</f>
        <v>0</v>
      </c>
      <c r="AC266" s="62">
        <f t="shared" si="83"/>
        <v>0</v>
      </c>
      <c r="AD266" s="12">
        <f t="shared" si="84"/>
        <v>0</v>
      </c>
      <c r="AG266" s="12">
        <f>IF($AF$2='Utánpótlás I'!$P266,'Utánpótlás I'!$Q266,0)</f>
        <v>0</v>
      </c>
      <c r="AH266" s="62">
        <f t="shared" si="85"/>
        <v>0</v>
      </c>
      <c r="AI266" s="12">
        <f t="shared" si="86"/>
        <v>0</v>
      </c>
      <c r="AL266" s="12">
        <f>IF($AK$2='Utánpótlás I'!$P266,'Utánpótlás I'!$Q266,0)</f>
        <v>0</v>
      </c>
      <c r="AM266" s="62">
        <f t="shared" si="87"/>
        <v>0</v>
      </c>
      <c r="AN266" s="12">
        <f t="shared" si="88"/>
        <v>0</v>
      </c>
    </row>
    <row r="267" spans="2:40">
      <c r="B267" s="12">
        <f>IF($A$2='Utánpótlás I'!$P267,'Utánpótlás I'!$Q267,0)</f>
        <v>0</v>
      </c>
      <c r="C267" s="62">
        <f t="shared" si="89"/>
        <v>0</v>
      </c>
      <c r="D267" s="12">
        <f t="shared" si="72"/>
        <v>0</v>
      </c>
      <c r="F267" s="12">
        <f>IF($E$2='Utánpótlás I'!$P267,'Utánpótlás I'!$Q267,0)</f>
        <v>0</v>
      </c>
      <c r="G267" s="62">
        <f t="shared" si="73"/>
        <v>0</v>
      </c>
      <c r="H267" s="12">
        <f t="shared" si="74"/>
        <v>0</v>
      </c>
      <c r="J267" s="12">
        <f>IF($I$2='Utánpótlás I'!$P267,'Utánpótlás I'!$Q267,0)</f>
        <v>0</v>
      </c>
      <c r="K267" s="62">
        <f t="shared" si="75"/>
        <v>0</v>
      </c>
      <c r="L267" s="12">
        <f t="shared" si="76"/>
        <v>0</v>
      </c>
      <c r="N267" s="12">
        <f>IF($M$2='Utánpótlás I'!$P267,'Utánpótlás I'!$Q267,0)</f>
        <v>0</v>
      </c>
      <c r="O267" s="62">
        <f t="shared" si="77"/>
        <v>0</v>
      </c>
      <c r="P267" s="12">
        <f t="shared" si="78"/>
        <v>0</v>
      </c>
      <c r="R267" s="12">
        <f>IF($Q$2='Utánpótlás I'!$P267,'Utánpótlás I'!$Q267,0)</f>
        <v>0</v>
      </c>
      <c r="S267" s="62">
        <f t="shared" si="79"/>
        <v>0</v>
      </c>
      <c r="T267" s="12">
        <f t="shared" si="80"/>
        <v>0</v>
      </c>
      <c r="W267" s="12">
        <f>IF($V$2='Utánpótlás I'!$P267,'Utánpótlás I'!$Q267,0)</f>
        <v>0</v>
      </c>
      <c r="X267" s="62">
        <f t="shared" si="81"/>
        <v>0</v>
      </c>
      <c r="Y267" s="12">
        <f t="shared" si="82"/>
        <v>0</v>
      </c>
      <c r="AB267" s="12">
        <f>IF($AA$2='Utánpótlás I'!$P267,'Utánpótlás I'!$Q267,0)</f>
        <v>0</v>
      </c>
      <c r="AC267" s="62">
        <f t="shared" si="83"/>
        <v>0</v>
      </c>
      <c r="AD267" s="12">
        <f t="shared" si="84"/>
        <v>0</v>
      </c>
      <c r="AG267" s="12">
        <f>IF($AF$2='Utánpótlás I'!$P267,'Utánpótlás I'!$Q267,0)</f>
        <v>0</v>
      </c>
      <c r="AH267" s="62">
        <f t="shared" si="85"/>
        <v>0</v>
      </c>
      <c r="AI267" s="12">
        <f t="shared" si="86"/>
        <v>0</v>
      </c>
      <c r="AL267" s="12">
        <f>IF($AK$2='Utánpótlás I'!$P267,'Utánpótlás I'!$Q267,0)</f>
        <v>0</v>
      </c>
      <c r="AM267" s="62">
        <f t="shared" si="87"/>
        <v>0</v>
      </c>
      <c r="AN267" s="12">
        <f t="shared" si="88"/>
        <v>0</v>
      </c>
    </row>
    <row r="268" spans="2:40">
      <c r="B268" s="12">
        <f>IF($A$2='Utánpótlás I'!$P268,'Utánpótlás I'!$Q268,0)</f>
        <v>0</v>
      </c>
      <c r="C268" s="62">
        <f t="shared" si="89"/>
        <v>0</v>
      </c>
      <c r="D268" s="12">
        <f t="shared" si="72"/>
        <v>0</v>
      </c>
      <c r="F268" s="12">
        <f>IF($E$2='Utánpótlás I'!$P268,'Utánpótlás I'!$Q268,0)</f>
        <v>0</v>
      </c>
      <c r="G268" s="62">
        <f t="shared" si="73"/>
        <v>0</v>
      </c>
      <c r="H268" s="12">
        <f t="shared" si="74"/>
        <v>0</v>
      </c>
      <c r="J268" s="12">
        <f>IF($I$2='Utánpótlás I'!$P268,'Utánpótlás I'!$Q268,0)</f>
        <v>0</v>
      </c>
      <c r="K268" s="62">
        <f t="shared" si="75"/>
        <v>0</v>
      </c>
      <c r="L268" s="12">
        <f t="shared" si="76"/>
        <v>0</v>
      </c>
      <c r="N268" s="12">
        <f>IF($M$2='Utánpótlás I'!$P268,'Utánpótlás I'!$Q268,0)</f>
        <v>0</v>
      </c>
      <c r="O268" s="62">
        <f t="shared" si="77"/>
        <v>0</v>
      </c>
      <c r="P268" s="12">
        <f t="shared" si="78"/>
        <v>0</v>
      </c>
      <c r="R268" s="12">
        <f>IF($Q$2='Utánpótlás I'!$P268,'Utánpótlás I'!$Q268,0)</f>
        <v>0</v>
      </c>
      <c r="S268" s="62">
        <f t="shared" si="79"/>
        <v>0</v>
      </c>
      <c r="T268" s="12">
        <f t="shared" si="80"/>
        <v>0</v>
      </c>
      <c r="W268" s="12">
        <f>IF($V$2='Utánpótlás I'!$P268,'Utánpótlás I'!$Q268,0)</f>
        <v>0</v>
      </c>
      <c r="X268" s="62">
        <f t="shared" si="81"/>
        <v>0</v>
      </c>
      <c r="Y268" s="12">
        <f t="shared" si="82"/>
        <v>0</v>
      </c>
      <c r="AB268" s="12">
        <f>IF($AA$2='Utánpótlás I'!$P268,'Utánpótlás I'!$Q268,0)</f>
        <v>0</v>
      </c>
      <c r="AC268" s="62">
        <f t="shared" si="83"/>
        <v>0</v>
      </c>
      <c r="AD268" s="12">
        <f t="shared" si="84"/>
        <v>0</v>
      </c>
      <c r="AG268" s="12">
        <f>IF($AF$2='Utánpótlás I'!$P268,'Utánpótlás I'!$Q268,0)</f>
        <v>0</v>
      </c>
      <c r="AH268" s="62">
        <f t="shared" si="85"/>
        <v>0</v>
      </c>
      <c r="AI268" s="12">
        <f t="shared" si="86"/>
        <v>0</v>
      </c>
      <c r="AL268" s="12">
        <f>IF($AK$2='Utánpótlás I'!$P268,'Utánpótlás I'!$Q268,0)</f>
        <v>0</v>
      </c>
      <c r="AM268" s="62">
        <f t="shared" si="87"/>
        <v>0</v>
      </c>
      <c r="AN268" s="12">
        <f t="shared" si="88"/>
        <v>0</v>
      </c>
    </row>
    <row r="269" spans="2:40">
      <c r="B269" s="12">
        <f>IF($A$2='Utánpótlás I'!$P269,'Utánpótlás I'!$Q269,0)</f>
        <v>0</v>
      </c>
      <c r="C269" s="62">
        <f t="shared" si="89"/>
        <v>0</v>
      </c>
      <c r="D269" s="12">
        <f t="shared" si="72"/>
        <v>0</v>
      </c>
      <c r="F269" s="12">
        <f>IF($E$2='Utánpótlás I'!$P269,'Utánpótlás I'!$Q269,0)</f>
        <v>0</v>
      </c>
      <c r="G269" s="62">
        <f t="shared" si="73"/>
        <v>0</v>
      </c>
      <c r="H269" s="12">
        <f t="shared" si="74"/>
        <v>0</v>
      </c>
      <c r="J269" s="12">
        <f>IF($I$2='Utánpótlás I'!$P269,'Utánpótlás I'!$Q269,0)</f>
        <v>0</v>
      </c>
      <c r="K269" s="62">
        <f t="shared" si="75"/>
        <v>0</v>
      </c>
      <c r="L269" s="12">
        <f t="shared" si="76"/>
        <v>0</v>
      </c>
      <c r="N269" s="12">
        <f>IF($M$2='Utánpótlás I'!$P269,'Utánpótlás I'!$Q269,0)</f>
        <v>0</v>
      </c>
      <c r="O269" s="62">
        <f t="shared" si="77"/>
        <v>0</v>
      </c>
      <c r="P269" s="12">
        <f t="shared" si="78"/>
        <v>0</v>
      </c>
      <c r="R269" s="12">
        <f>IF($Q$2='Utánpótlás I'!$P269,'Utánpótlás I'!$Q269,0)</f>
        <v>0</v>
      </c>
      <c r="S269" s="62">
        <f t="shared" si="79"/>
        <v>0</v>
      </c>
      <c r="T269" s="12">
        <f t="shared" si="80"/>
        <v>0</v>
      </c>
      <c r="W269" s="12">
        <f>IF($V$2='Utánpótlás I'!$P269,'Utánpótlás I'!$Q269,0)</f>
        <v>0</v>
      </c>
      <c r="X269" s="62">
        <f t="shared" si="81"/>
        <v>0</v>
      </c>
      <c r="Y269" s="12">
        <f t="shared" si="82"/>
        <v>0</v>
      </c>
      <c r="AB269" s="12">
        <f>IF($AA$2='Utánpótlás I'!$P269,'Utánpótlás I'!$Q269,0)</f>
        <v>0</v>
      </c>
      <c r="AC269" s="62">
        <f t="shared" si="83"/>
        <v>0</v>
      </c>
      <c r="AD269" s="12">
        <f t="shared" si="84"/>
        <v>0</v>
      </c>
      <c r="AG269" s="12">
        <f>IF($AF$2='Utánpótlás I'!$P269,'Utánpótlás I'!$Q269,0)</f>
        <v>0</v>
      </c>
      <c r="AH269" s="62">
        <f t="shared" si="85"/>
        <v>0</v>
      </c>
      <c r="AI269" s="12">
        <f t="shared" si="86"/>
        <v>0</v>
      </c>
      <c r="AL269" s="12">
        <f>IF($AK$2='Utánpótlás I'!$P269,'Utánpótlás I'!$Q269,0)</f>
        <v>0</v>
      </c>
      <c r="AM269" s="62">
        <f t="shared" si="87"/>
        <v>0</v>
      </c>
      <c r="AN269" s="12">
        <f t="shared" si="88"/>
        <v>0</v>
      </c>
    </row>
    <row r="270" spans="2:40">
      <c r="B270" s="12">
        <f>IF($A$2='Utánpótlás I'!$P270,'Utánpótlás I'!$Q270,0)</f>
        <v>0</v>
      </c>
      <c r="C270" s="62">
        <f t="shared" si="89"/>
        <v>0</v>
      </c>
      <c r="D270" s="12">
        <f t="shared" si="72"/>
        <v>0</v>
      </c>
      <c r="F270" s="12">
        <f>IF($E$2='Utánpótlás I'!$P270,'Utánpótlás I'!$Q270,0)</f>
        <v>0</v>
      </c>
      <c r="G270" s="62">
        <f t="shared" si="73"/>
        <v>0</v>
      </c>
      <c r="H270" s="12">
        <f t="shared" si="74"/>
        <v>0</v>
      </c>
      <c r="J270" s="12">
        <f>IF($I$2='Utánpótlás I'!$P270,'Utánpótlás I'!$Q270,0)</f>
        <v>0</v>
      </c>
      <c r="K270" s="62">
        <f t="shared" si="75"/>
        <v>0</v>
      </c>
      <c r="L270" s="12">
        <f t="shared" si="76"/>
        <v>0</v>
      </c>
      <c r="N270" s="12">
        <f>IF($M$2='Utánpótlás I'!$P270,'Utánpótlás I'!$Q270,0)</f>
        <v>0</v>
      </c>
      <c r="O270" s="62">
        <f t="shared" si="77"/>
        <v>0</v>
      </c>
      <c r="P270" s="12">
        <f t="shared" si="78"/>
        <v>0</v>
      </c>
      <c r="R270" s="12">
        <f>IF($Q$2='Utánpótlás I'!$P270,'Utánpótlás I'!$Q270,0)</f>
        <v>0</v>
      </c>
      <c r="S270" s="62">
        <f t="shared" si="79"/>
        <v>0</v>
      </c>
      <c r="T270" s="12">
        <f t="shared" si="80"/>
        <v>0</v>
      </c>
      <c r="W270" s="12">
        <f>IF($V$2='Utánpótlás I'!$P270,'Utánpótlás I'!$Q270,0)</f>
        <v>0</v>
      </c>
      <c r="X270" s="62">
        <f t="shared" si="81"/>
        <v>0</v>
      </c>
      <c r="Y270" s="12">
        <f t="shared" si="82"/>
        <v>0</v>
      </c>
      <c r="AB270" s="12">
        <f>IF($AA$2='Utánpótlás I'!$P270,'Utánpótlás I'!$Q270,0)</f>
        <v>0</v>
      </c>
      <c r="AC270" s="62">
        <f t="shared" si="83"/>
        <v>0</v>
      </c>
      <c r="AD270" s="12">
        <f t="shared" si="84"/>
        <v>0</v>
      </c>
      <c r="AG270" s="12">
        <f>IF($AF$2='Utánpótlás I'!$P270,'Utánpótlás I'!$Q270,0)</f>
        <v>0</v>
      </c>
      <c r="AH270" s="62">
        <f t="shared" si="85"/>
        <v>0</v>
      </c>
      <c r="AI270" s="12">
        <f t="shared" si="86"/>
        <v>0</v>
      </c>
      <c r="AL270" s="12">
        <f>IF($AK$2='Utánpótlás I'!$P270,'Utánpótlás I'!$Q270,0)</f>
        <v>0</v>
      </c>
      <c r="AM270" s="62">
        <f t="shared" si="87"/>
        <v>0</v>
      </c>
      <c r="AN270" s="12">
        <f t="shared" si="88"/>
        <v>0</v>
      </c>
    </row>
    <row r="271" spans="2:40">
      <c r="B271" s="12">
        <f>IF($A$2='Utánpótlás I'!$P271,'Utánpótlás I'!$Q271,0)</f>
        <v>0</v>
      </c>
      <c r="C271" s="62">
        <f t="shared" si="89"/>
        <v>0</v>
      </c>
      <c r="D271" s="12">
        <f t="shared" si="72"/>
        <v>0</v>
      </c>
      <c r="F271" s="12">
        <f>IF($E$2='Utánpótlás I'!$P271,'Utánpótlás I'!$Q271,0)</f>
        <v>0</v>
      </c>
      <c r="G271" s="62">
        <f t="shared" si="73"/>
        <v>0</v>
      </c>
      <c r="H271" s="12">
        <f t="shared" si="74"/>
        <v>0</v>
      </c>
      <c r="J271" s="12">
        <f>IF($I$2='Utánpótlás I'!$P271,'Utánpótlás I'!$Q271,0)</f>
        <v>0</v>
      </c>
      <c r="K271" s="62">
        <f t="shared" si="75"/>
        <v>0</v>
      </c>
      <c r="L271" s="12">
        <f t="shared" si="76"/>
        <v>0</v>
      </c>
      <c r="N271" s="12">
        <f>IF($M$2='Utánpótlás I'!$P271,'Utánpótlás I'!$Q271,0)</f>
        <v>0</v>
      </c>
      <c r="O271" s="62">
        <f t="shared" si="77"/>
        <v>0</v>
      </c>
      <c r="P271" s="12">
        <f t="shared" si="78"/>
        <v>0</v>
      </c>
      <c r="R271" s="12">
        <f>IF($Q$2='Utánpótlás I'!$P271,'Utánpótlás I'!$Q271,0)</f>
        <v>0</v>
      </c>
      <c r="S271" s="62">
        <f t="shared" si="79"/>
        <v>0</v>
      </c>
      <c r="T271" s="12">
        <f t="shared" si="80"/>
        <v>0</v>
      </c>
      <c r="W271" s="12">
        <f>IF($V$2='Utánpótlás I'!$P271,'Utánpótlás I'!$Q271,0)</f>
        <v>0</v>
      </c>
      <c r="X271" s="62">
        <f t="shared" si="81"/>
        <v>0</v>
      </c>
      <c r="Y271" s="12">
        <f t="shared" si="82"/>
        <v>0</v>
      </c>
      <c r="AB271" s="12">
        <f>IF($AA$2='Utánpótlás I'!$P271,'Utánpótlás I'!$Q271,0)</f>
        <v>0</v>
      </c>
      <c r="AC271" s="62">
        <f t="shared" si="83"/>
        <v>0</v>
      </c>
      <c r="AD271" s="12">
        <f t="shared" si="84"/>
        <v>0</v>
      </c>
      <c r="AG271" s="12">
        <f>IF($AF$2='Utánpótlás I'!$P271,'Utánpótlás I'!$Q271,0)</f>
        <v>0</v>
      </c>
      <c r="AH271" s="62">
        <f t="shared" si="85"/>
        <v>0</v>
      </c>
      <c r="AI271" s="12">
        <f t="shared" si="86"/>
        <v>0</v>
      </c>
      <c r="AL271" s="12">
        <f>IF($AK$2='Utánpótlás I'!$P271,'Utánpótlás I'!$Q271,0)</f>
        <v>0</v>
      </c>
      <c r="AM271" s="62">
        <f t="shared" si="87"/>
        <v>0</v>
      </c>
      <c r="AN271" s="12">
        <f t="shared" si="88"/>
        <v>0</v>
      </c>
    </row>
    <row r="272" spans="2:40">
      <c r="B272" s="12">
        <f>IF($A$2='Utánpótlás I'!$P272,'Utánpótlás I'!$Q272,0)</f>
        <v>0</v>
      </c>
      <c r="C272" s="62">
        <f t="shared" si="89"/>
        <v>0</v>
      </c>
      <c r="D272" s="12">
        <f t="shared" si="72"/>
        <v>0</v>
      </c>
      <c r="F272" s="12">
        <f>IF($E$2='Utánpótlás I'!$P272,'Utánpótlás I'!$Q272,0)</f>
        <v>0</v>
      </c>
      <c r="G272" s="62">
        <f t="shared" si="73"/>
        <v>0</v>
      </c>
      <c r="H272" s="12">
        <f t="shared" si="74"/>
        <v>0</v>
      </c>
      <c r="J272" s="12">
        <f>IF($I$2='Utánpótlás I'!$P272,'Utánpótlás I'!$Q272,0)</f>
        <v>0</v>
      </c>
      <c r="K272" s="62">
        <f t="shared" si="75"/>
        <v>0</v>
      </c>
      <c r="L272" s="12">
        <f t="shared" si="76"/>
        <v>0</v>
      </c>
      <c r="N272" s="12">
        <f>IF($M$2='Utánpótlás I'!$P272,'Utánpótlás I'!$Q272,0)</f>
        <v>0</v>
      </c>
      <c r="O272" s="62">
        <f t="shared" si="77"/>
        <v>0</v>
      </c>
      <c r="P272" s="12">
        <f t="shared" si="78"/>
        <v>0</v>
      </c>
      <c r="R272" s="12">
        <f>IF($Q$2='Utánpótlás I'!$P272,'Utánpótlás I'!$Q272,0)</f>
        <v>0</v>
      </c>
      <c r="S272" s="62">
        <f t="shared" si="79"/>
        <v>0</v>
      </c>
      <c r="T272" s="12">
        <f t="shared" si="80"/>
        <v>0</v>
      </c>
      <c r="W272" s="12">
        <f>IF($V$2='Utánpótlás I'!$P272,'Utánpótlás I'!$Q272,0)</f>
        <v>0</v>
      </c>
      <c r="X272" s="62">
        <f t="shared" si="81"/>
        <v>0</v>
      </c>
      <c r="Y272" s="12">
        <f t="shared" si="82"/>
        <v>0</v>
      </c>
      <c r="AB272" s="12">
        <f>IF($AA$2='Utánpótlás I'!$P272,'Utánpótlás I'!$Q272,0)</f>
        <v>0</v>
      </c>
      <c r="AC272" s="62">
        <f t="shared" si="83"/>
        <v>0</v>
      </c>
      <c r="AD272" s="12">
        <f t="shared" si="84"/>
        <v>0</v>
      </c>
      <c r="AG272" s="12">
        <f>IF($AF$2='Utánpótlás I'!$P272,'Utánpótlás I'!$Q272,0)</f>
        <v>0</v>
      </c>
      <c r="AH272" s="62">
        <f t="shared" si="85"/>
        <v>0</v>
      </c>
      <c r="AI272" s="12">
        <f t="shared" si="86"/>
        <v>0</v>
      </c>
      <c r="AL272" s="12">
        <f>IF($AK$2='Utánpótlás I'!$P272,'Utánpótlás I'!$Q272,0)</f>
        <v>0</v>
      </c>
      <c r="AM272" s="62">
        <f t="shared" si="87"/>
        <v>0</v>
      </c>
      <c r="AN272" s="12">
        <f t="shared" si="88"/>
        <v>0</v>
      </c>
    </row>
    <row r="273" spans="2:40">
      <c r="B273" s="12">
        <f>IF($A$2='Utánpótlás I'!$P273,'Utánpótlás I'!$Q273,0)</f>
        <v>0</v>
      </c>
      <c r="C273" s="62">
        <f t="shared" si="89"/>
        <v>0</v>
      </c>
      <c r="D273" s="12">
        <f t="shared" si="72"/>
        <v>0</v>
      </c>
      <c r="F273" s="12">
        <f>IF($E$2='Utánpótlás I'!$P273,'Utánpótlás I'!$Q273,0)</f>
        <v>0</v>
      </c>
      <c r="G273" s="62">
        <f t="shared" si="73"/>
        <v>0</v>
      </c>
      <c r="H273" s="12">
        <f t="shared" si="74"/>
        <v>0</v>
      </c>
      <c r="J273" s="12">
        <f>IF($I$2='Utánpótlás I'!$P273,'Utánpótlás I'!$Q273,0)</f>
        <v>0</v>
      </c>
      <c r="K273" s="62">
        <f t="shared" si="75"/>
        <v>0</v>
      </c>
      <c r="L273" s="12">
        <f t="shared" si="76"/>
        <v>0</v>
      </c>
      <c r="N273" s="12">
        <f>IF($M$2='Utánpótlás I'!$P273,'Utánpótlás I'!$Q273,0)</f>
        <v>0</v>
      </c>
      <c r="O273" s="62">
        <f t="shared" si="77"/>
        <v>0</v>
      </c>
      <c r="P273" s="12">
        <f t="shared" si="78"/>
        <v>0</v>
      </c>
      <c r="R273" s="12">
        <f>IF($Q$2='Utánpótlás I'!$P273,'Utánpótlás I'!$Q273,0)</f>
        <v>0</v>
      </c>
      <c r="S273" s="62">
        <f t="shared" si="79"/>
        <v>0</v>
      </c>
      <c r="T273" s="12">
        <f t="shared" si="80"/>
        <v>0</v>
      </c>
      <c r="W273" s="12">
        <f>IF($V$2='Utánpótlás I'!$P273,'Utánpótlás I'!$Q273,0)</f>
        <v>0</v>
      </c>
      <c r="X273" s="62">
        <f t="shared" si="81"/>
        <v>0</v>
      </c>
      <c r="Y273" s="12">
        <f t="shared" si="82"/>
        <v>0</v>
      </c>
      <c r="AB273" s="12">
        <f>IF($AA$2='Utánpótlás I'!$P273,'Utánpótlás I'!$Q273,0)</f>
        <v>0</v>
      </c>
      <c r="AC273" s="62">
        <f t="shared" si="83"/>
        <v>0</v>
      </c>
      <c r="AD273" s="12">
        <f t="shared" si="84"/>
        <v>0</v>
      </c>
      <c r="AG273" s="12">
        <f>IF($AF$2='Utánpótlás I'!$P273,'Utánpótlás I'!$Q273,0)</f>
        <v>0</v>
      </c>
      <c r="AH273" s="62">
        <f t="shared" si="85"/>
        <v>0</v>
      </c>
      <c r="AI273" s="12">
        <f t="shared" si="86"/>
        <v>0</v>
      </c>
      <c r="AL273" s="12">
        <f>IF($AK$2='Utánpótlás I'!$P273,'Utánpótlás I'!$Q273,0)</f>
        <v>0</v>
      </c>
      <c r="AM273" s="62">
        <f t="shared" si="87"/>
        <v>0</v>
      </c>
      <c r="AN273" s="12">
        <f t="shared" si="88"/>
        <v>0</v>
      </c>
    </row>
    <row r="274" spans="2:40">
      <c r="B274" s="12">
        <f>IF($A$2='Utánpótlás I'!$P274,'Utánpótlás I'!$Q274,0)</f>
        <v>0</v>
      </c>
      <c r="C274" s="62">
        <f t="shared" si="89"/>
        <v>0</v>
      </c>
      <c r="D274" s="12">
        <f t="shared" si="72"/>
        <v>0</v>
      </c>
      <c r="F274" s="12">
        <f>IF($E$2='Utánpótlás I'!$P274,'Utánpótlás I'!$Q274,0)</f>
        <v>0</v>
      </c>
      <c r="G274" s="62">
        <f t="shared" si="73"/>
        <v>0</v>
      </c>
      <c r="H274" s="12">
        <f t="shared" si="74"/>
        <v>0</v>
      </c>
      <c r="J274" s="12">
        <f>IF($I$2='Utánpótlás I'!$P274,'Utánpótlás I'!$Q274,0)</f>
        <v>0</v>
      </c>
      <c r="K274" s="62">
        <f t="shared" si="75"/>
        <v>0</v>
      </c>
      <c r="L274" s="12">
        <f t="shared" si="76"/>
        <v>0</v>
      </c>
      <c r="N274" s="12">
        <f>IF($M$2='Utánpótlás I'!$P274,'Utánpótlás I'!$Q274,0)</f>
        <v>0</v>
      </c>
      <c r="O274" s="62">
        <f t="shared" si="77"/>
        <v>0</v>
      </c>
      <c r="P274" s="12">
        <f t="shared" si="78"/>
        <v>0</v>
      </c>
      <c r="R274" s="12">
        <f>IF($Q$2='Utánpótlás I'!$P274,'Utánpótlás I'!$Q274,0)</f>
        <v>0</v>
      </c>
      <c r="S274" s="62">
        <f t="shared" si="79"/>
        <v>0</v>
      </c>
      <c r="T274" s="12">
        <f t="shared" si="80"/>
        <v>0</v>
      </c>
      <c r="W274" s="12">
        <f>IF($V$2='Utánpótlás I'!$P274,'Utánpótlás I'!$Q274,0)</f>
        <v>0</v>
      </c>
      <c r="X274" s="62">
        <f t="shared" si="81"/>
        <v>0</v>
      </c>
      <c r="Y274" s="12">
        <f t="shared" si="82"/>
        <v>0</v>
      </c>
      <c r="AB274" s="12">
        <f>IF($AA$2='Utánpótlás I'!$P274,'Utánpótlás I'!$Q274,0)</f>
        <v>0</v>
      </c>
      <c r="AC274" s="62">
        <f t="shared" si="83"/>
        <v>0</v>
      </c>
      <c r="AD274" s="12">
        <f t="shared" si="84"/>
        <v>0</v>
      </c>
      <c r="AG274" s="12">
        <f>IF($AF$2='Utánpótlás I'!$P274,'Utánpótlás I'!$Q274,0)</f>
        <v>0</v>
      </c>
      <c r="AH274" s="62">
        <f t="shared" si="85"/>
        <v>0</v>
      </c>
      <c r="AI274" s="12">
        <f t="shared" si="86"/>
        <v>0</v>
      </c>
      <c r="AL274" s="12">
        <f>IF($AK$2='Utánpótlás I'!$P274,'Utánpótlás I'!$Q274,0)</f>
        <v>0</v>
      </c>
      <c r="AM274" s="62">
        <f t="shared" si="87"/>
        <v>0</v>
      </c>
      <c r="AN274" s="12">
        <f t="shared" si="88"/>
        <v>0</v>
      </c>
    </row>
    <row r="275" spans="2:40">
      <c r="B275" s="12">
        <f>IF($A$2='Utánpótlás I'!$P275,'Utánpótlás I'!$Q275,0)</f>
        <v>0</v>
      </c>
      <c r="C275" s="62">
        <f t="shared" si="89"/>
        <v>0</v>
      </c>
      <c r="D275" s="12">
        <f t="shared" si="72"/>
        <v>0</v>
      </c>
      <c r="F275" s="12">
        <f>IF($E$2='Utánpótlás I'!$P275,'Utánpótlás I'!$Q275,0)</f>
        <v>0</v>
      </c>
      <c r="G275" s="62">
        <f t="shared" si="73"/>
        <v>0</v>
      </c>
      <c r="H275" s="12">
        <f t="shared" si="74"/>
        <v>0</v>
      </c>
      <c r="J275" s="12">
        <f>IF($I$2='Utánpótlás I'!$P275,'Utánpótlás I'!$Q275,0)</f>
        <v>0</v>
      </c>
      <c r="K275" s="62">
        <f t="shared" si="75"/>
        <v>0</v>
      </c>
      <c r="L275" s="12">
        <f t="shared" si="76"/>
        <v>0</v>
      </c>
      <c r="N275" s="12">
        <f>IF($M$2='Utánpótlás I'!$P275,'Utánpótlás I'!$Q275,0)</f>
        <v>0</v>
      </c>
      <c r="O275" s="62">
        <f t="shared" si="77"/>
        <v>0</v>
      </c>
      <c r="P275" s="12">
        <f t="shared" si="78"/>
        <v>0</v>
      </c>
      <c r="R275" s="12">
        <f>IF($Q$2='Utánpótlás I'!$P275,'Utánpótlás I'!$Q275,0)</f>
        <v>0</v>
      </c>
      <c r="S275" s="62">
        <f t="shared" si="79"/>
        <v>0</v>
      </c>
      <c r="T275" s="12">
        <f t="shared" si="80"/>
        <v>0</v>
      </c>
      <c r="W275" s="12">
        <f>IF($V$2='Utánpótlás I'!$P275,'Utánpótlás I'!$Q275,0)</f>
        <v>0</v>
      </c>
      <c r="X275" s="62">
        <f t="shared" si="81"/>
        <v>0</v>
      </c>
      <c r="Y275" s="12">
        <f t="shared" si="82"/>
        <v>0</v>
      </c>
      <c r="AB275" s="12">
        <f>IF($AA$2='Utánpótlás I'!$P275,'Utánpótlás I'!$Q275,0)</f>
        <v>0</v>
      </c>
      <c r="AC275" s="62">
        <f t="shared" si="83"/>
        <v>0</v>
      </c>
      <c r="AD275" s="12">
        <f t="shared" si="84"/>
        <v>0</v>
      </c>
      <c r="AG275" s="12">
        <f>IF($AF$2='Utánpótlás I'!$P275,'Utánpótlás I'!$Q275,0)</f>
        <v>0</v>
      </c>
      <c r="AH275" s="62">
        <f t="shared" si="85"/>
        <v>0</v>
      </c>
      <c r="AI275" s="12">
        <f t="shared" si="86"/>
        <v>0</v>
      </c>
      <c r="AL275" s="12">
        <f>IF($AK$2='Utánpótlás I'!$P275,'Utánpótlás I'!$Q275,0)</f>
        <v>0</v>
      </c>
      <c r="AM275" s="62">
        <f t="shared" si="87"/>
        <v>0</v>
      </c>
      <c r="AN275" s="12">
        <f t="shared" si="88"/>
        <v>0</v>
      </c>
    </row>
    <row r="276" spans="2:40">
      <c r="B276" s="12">
        <f>IF($A$2='Utánpótlás I'!$P276,'Utánpótlás I'!$Q276,0)</f>
        <v>0</v>
      </c>
      <c r="C276" s="62">
        <f t="shared" si="89"/>
        <v>0</v>
      </c>
      <c r="D276" s="12">
        <f t="shared" si="72"/>
        <v>0</v>
      </c>
      <c r="F276" s="12">
        <f>IF($E$2='Utánpótlás I'!$P276,'Utánpótlás I'!$Q276,0)</f>
        <v>0</v>
      </c>
      <c r="G276" s="62">
        <f t="shared" si="73"/>
        <v>0</v>
      </c>
      <c r="H276" s="12">
        <f t="shared" si="74"/>
        <v>0</v>
      </c>
      <c r="J276" s="12">
        <f>IF($I$2='Utánpótlás I'!$P276,'Utánpótlás I'!$Q276,0)</f>
        <v>0</v>
      </c>
      <c r="K276" s="62">
        <f t="shared" si="75"/>
        <v>0</v>
      </c>
      <c r="L276" s="12">
        <f t="shared" si="76"/>
        <v>0</v>
      </c>
      <c r="N276" s="12">
        <f>IF($M$2='Utánpótlás I'!$P276,'Utánpótlás I'!$Q276,0)</f>
        <v>0</v>
      </c>
      <c r="O276" s="62">
        <f t="shared" si="77"/>
        <v>0</v>
      </c>
      <c r="P276" s="12">
        <f t="shared" si="78"/>
        <v>0</v>
      </c>
      <c r="R276" s="12">
        <f>IF($Q$2='Utánpótlás I'!$P276,'Utánpótlás I'!$Q276,0)</f>
        <v>0</v>
      </c>
      <c r="S276" s="62">
        <f t="shared" si="79"/>
        <v>0</v>
      </c>
      <c r="T276" s="12">
        <f t="shared" si="80"/>
        <v>0</v>
      </c>
      <c r="W276" s="12">
        <f>IF($V$2='Utánpótlás I'!$P276,'Utánpótlás I'!$Q276,0)</f>
        <v>0</v>
      </c>
      <c r="X276" s="62">
        <f t="shared" si="81"/>
        <v>0</v>
      </c>
      <c r="Y276" s="12">
        <f t="shared" si="82"/>
        <v>0</v>
      </c>
      <c r="AB276" s="12">
        <f>IF($AA$2='Utánpótlás I'!$P276,'Utánpótlás I'!$Q276,0)</f>
        <v>0</v>
      </c>
      <c r="AC276" s="62">
        <f t="shared" si="83"/>
        <v>0</v>
      </c>
      <c r="AD276" s="12">
        <f t="shared" si="84"/>
        <v>0</v>
      </c>
      <c r="AG276" s="12">
        <f>IF($AF$2='Utánpótlás I'!$P276,'Utánpótlás I'!$Q276,0)</f>
        <v>0</v>
      </c>
      <c r="AH276" s="62">
        <f t="shared" si="85"/>
        <v>0</v>
      </c>
      <c r="AI276" s="12">
        <f t="shared" si="86"/>
        <v>0</v>
      </c>
      <c r="AL276" s="12">
        <f>IF($AK$2='Utánpótlás I'!$P276,'Utánpótlás I'!$Q276,0)</f>
        <v>0</v>
      </c>
      <c r="AM276" s="62">
        <f t="shared" si="87"/>
        <v>0</v>
      </c>
      <c r="AN276" s="12">
        <f t="shared" si="88"/>
        <v>0</v>
      </c>
    </row>
    <row r="277" spans="2:40">
      <c r="B277" s="12">
        <f>IF($A$2='Utánpótlás I'!$P277,'Utánpótlás I'!$Q277,0)</f>
        <v>0</v>
      </c>
      <c r="C277" s="62">
        <f t="shared" si="89"/>
        <v>0</v>
      </c>
      <c r="D277" s="12">
        <f t="shared" si="72"/>
        <v>0</v>
      </c>
      <c r="F277" s="12">
        <f>IF($E$2='Utánpótlás I'!$P277,'Utánpótlás I'!$Q277,0)</f>
        <v>0</v>
      </c>
      <c r="G277" s="62">
        <f t="shared" si="73"/>
        <v>0</v>
      </c>
      <c r="H277" s="12">
        <f t="shared" si="74"/>
        <v>0</v>
      </c>
      <c r="J277" s="12">
        <f>IF($I$2='Utánpótlás I'!$P277,'Utánpótlás I'!$Q277,0)</f>
        <v>0</v>
      </c>
      <c r="K277" s="62">
        <f t="shared" si="75"/>
        <v>0</v>
      </c>
      <c r="L277" s="12">
        <f t="shared" si="76"/>
        <v>0</v>
      </c>
      <c r="N277" s="12">
        <f>IF($M$2='Utánpótlás I'!$P277,'Utánpótlás I'!$Q277,0)</f>
        <v>0</v>
      </c>
      <c r="O277" s="62">
        <f t="shared" si="77"/>
        <v>0</v>
      </c>
      <c r="P277" s="12">
        <f t="shared" si="78"/>
        <v>0</v>
      </c>
      <c r="R277" s="12">
        <f>IF($Q$2='Utánpótlás I'!$P277,'Utánpótlás I'!$Q277,0)</f>
        <v>0</v>
      </c>
      <c r="S277" s="62">
        <f t="shared" si="79"/>
        <v>0</v>
      </c>
      <c r="T277" s="12">
        <f t="shared" si="80"/>
        <v>0</v>
      </c>
      <c r="W277" s="12">
        <f>IF($V$2='Utánpótlás I'!$P277,'Utánpótlás I'!$Q277,0)</f>
        <v>0</v>
      </c>
      <c r="X277" s="62">
        <f t="shared" si="81"/>
        <v>0</v>
      </c>
      <c r="Y277" s="12">
        <f t="shared" si="82"/>
        <v>0</v>
      </c>
      <c r="AB277" s="12">
        <f>IF($AA$2='Utánpótlás I'!$P277,'Utánpótlás I'!$Q277,0)</f>
        <v>0</v>
      </c>
      <c r="AC277" s="62">
        <f t="shared" si="83"/>
        <v>0</v>
      </c>
      <c r="AD277" s="12">
        <f t="shared" si="84"/>
        <v>0</v>
      </c>
      <c r="AG277" s="12">
        <f>IF($AF$2='Utánpótlás I'!$P277,'Utánpótlás I'!$Q277,0)</f>
        <v>0</v>
      </c>
      <c r="AH277" s="62">
        <f t="shared" si="85"/>
        <v>0</v>
      </c>
      <c r="AI277" s="12">
        <f t="shared" si="86"/>
        <v>0</v>
      </c>
      <c r="AL277" s="12">
        <f>IF($AK$2='Utánpótlás I'!$P277,'Utánpótlás I'!$Q277,0)</f>
        <v>0</v>
      </c>
      <c r="AM277" s="62">
        <f t="shared" si="87"/>
        <v>0</v>
      </c>
      <c r="AN277" s="12">
        <f t="shared" si="88"/>
        <v>0</v>
      </c>
    </row>
    <row r="278" spans="2:40">
      <c r="B278" s="12">
        <f>IF($A$2='Utánpótlás I'!$P278,'Utánpótlás I'!$Q278,0)</f>
        <v>0</v>
      </c>
      <c r="C278" s="62">
        <f t="shared" si="89"/>
        <v>0</v>
      </c>
      <c r="D278" s="12">
        <f t="shared" si="72"/>
        <v>0</v>
      </c>
      <c r="F278" s="12">
        <f>IF($E$2='Utánpótlás I'!$P278,'Utánpótlás I'!$Q278,0)</f>
        <v>0</v>
      </c>
      <c r="G278" s="62">
        <f t="shared" si="73"/>
        <v>0</v>
      </c>
      <c r="H278" s="12">
        <f t="shared" si="74"/>
        <v>0</v>
      </c>
      <c r="J278" s="12">
        <f>IF($I$2='Utánpótlás I'!$P278,'Utánpótlás I'!$Q278,0)</f>
        <v>0</v>
      </c>
      <c r="K278" s="62">
        <f t="shared" si="75"/>
        <v>0</v>
      </c>
      <c r="L278" s="12">
        <f t="shared" si="76"/>
        <v>0</v>
      </c>
      <c r="N278" s="12">
        <f>IF($M$2='Utánpótlás I'!$P278,'Utánpótlás I'!$Q278,0)</f>
        <v>0</v>
      </c>
      <c r="O278" s="62">
        <f t="shared" si="77"/>
        <v>0</v>
      </c>
      <c r="P278" s="12">
        <f t="shared" si="78"/>
        <v>0</v>
      </c>
      <c r="R278" s="12">
        <f>IF($Q$2='Utánpótlás I'!$P278,'Utánpótlás I'!$Q278,0)</f>
        <v>0</v>
      </c>
      <c r="S278" s="62">
        <f t="shared" si="79"/>
        <v>0</v>
      </c>
      <c r="T278" s="12">
        <f t="shared" si="80"/>
        <v>0</v>
      </c>
      <c r="W278" s="12">
        <f>IF($V$2='Utánpótlás I'!$P278,'Utánpótlás I'!$Q278,0)</f>
        <v>0</v>
      </c>
      <c r="X278" s="62">
        <f t="shared" si="81"/>
        <v>0</v>
      </c>
      <c r="Y278" s="12">
        <f t="shared" si="82"/>
        <v>0</v>
      </c>
      <c r="AB278" s="12">
        <f>IF($AA$2='Utánpótlás I'!$P278,'Utánpótlás I'!$Q278,0)</f>
        <v>0</v>
      </c>
      <c r="AC278" s="62">
        <f t="shared" si="83"/>
        <v>0</v>
      </c>
      <c r="AD278" s="12">
        <f t="shared" si="84"/>
        <v>0</v>
      </c>
      <c r="AG278" s="12">
        <f>IF($AF$2='Utánpótlás I'!$P278,'Utánpótlás I'!$Q278,0)</f>
        <v>0</v>
      </c>
      <c r="AH278" s="62">
        <f t="shared" si="85"/>
        <v>0</v>
      </c>
      <c r="AI278" s="12">
        <f t="shared" si="86"/>
        <v>0</v>
      </c>
      <c r="AL278" s="12">
        <f>IF($AK$2='Utánpótlás I'!$P278,'Utánpótlás I'!$Q278,0)</f>
        <v>0</v>
      </c>
      <c r="AM278" s="62">
        <f t="shared" si="87"/>
        <v>0</v>
      </c>
      <c r="AN278" s="12">
        <f t="shared" si="88"/>
        <v>0</v>
      </c>
    </row>
    <row r="279" spans="2:40">
      <c r="B279" s="12">
        <f>IF($A$2='Utánpótlás I'!$P279,'Utánpótlás I'!$Q279,0)</f>
        <v>0</v>
      </c>
      <c r="C279" s="62">
        <f t="shared" si="89"/>
        <v>0</v>
      </c>
      <c r="D279" s="12">
        <f t="shared" si="72"/>
        <v>0</v>
      </c>
      <c r="F279" s="12">
        <f>IF($E$2='Utánpótlás I'!$P279,'Utánpótlás I'!$Q279,0)</f>
        <v>0</v>
      </c>
      <c r="G279" s="62">
        <f t="shared" si="73"/>
        <v>0</v>
      </c>
      <c r="H279" s="12">
        <f t="shared" si="74"/>
        <v>0</v>
      </c>
      <c r="J279" s="12">
        <f>IF($I$2='Utánpótlás I'!$P279,'Utánpótlás I'!$Q279,0)</f>
        <v>0</v>
      </c>
      <c r="K279" s="62">
        <f t="shared" si="75"/>
        <v>0</v>
      </c>
      <c r="L279" s="12">
        <f t="shared" si="76"/>
        <v>0</v>
      </c>
      <c r="N279" s="12">
        <f>IF($M$2='Utánpótlás I'!$P279,'Utánpótlás I'!$Q279,0)</f>
        <v>0</v>
      </c>
      <c r="O279" s="62">
        <f t="shared" si="77"/>
        <v>0</v>
      </c>
      <c r="P279" s="12">
        <f t="shared" si="78"/>
        <v>0</v>
      </c>
      <c r="R279" s="12">
        <f>IF($Q$2='Utánpótlás I'!$P279,'Utánpótlás I'!$Q279,0)</f>
        <v>0</v>
      </c>
      <c r="S279" s="62">
        <f t="shared" si="79"/>
        <v>0</v>
      </c>
      <c r="T279" s="12">
        <f t="shared" si="80"/>
        <v>0</v>
      </c>
      <c r="W279" s="12">
        <f>IF($V$2='Utánpótlás I'!$P279,'Utánpótlás I'!$Q279,0)</f>
        <v>0</v>
      </c>
      <c r="X279" s="62">
        <f t="shared" si="81"/>
        <v>0</v>
      </c>
      <c r="Y279" s="12">
        <f t="shared" si="82"/>
        <v>0</v>
      </c>
      <c r="AB279" s="12">
        <f>IF($AA$2='Utánpótlás I'!$P279,'Utánpótlás I'!$Q279,0)</f>
        <v>0</v>
      </c>
      <c r="AC279" s="62">
        <f t="shared" si="83"/>
        <v>0</v>
      </c>
      <c r="AD279" s="12">
        <f t="shared" si="84"/>
        <v>0</v>
      </c>
      <c r="AG279" s="12">
        <f>IF($AF$2='Utánpótlás I'!$P279,'Utánpótlás I'!$Q279,0)</f>
        <v>0</v>
      </c>
      <c r="AH279" s="62">
        <f t="shared" si="85"/>
        <v>0</v>
      </c>
      <c r="AI279" s="12">
        <f t="shared" si="86"/>
        <v>0</v>
      </c>
      <c r="AL279" s="12">
        <f>IF($AK$2='Utánpótlás I'!$P279,'Utánpótlás I'!$Q279,0)</f>
        <v>0</v>
      </c>
      <c r="AM279" s="62">
        <f t="shared" si="87"/>
        <v>0</v>
      </c>
      <c r="AN279" s="12">
        <f t="shared" si="88"/>
        <v>0</v>
      </c>
    </row>
    <row r="280" spans="2:40">
      <c r="B280" s="12">
        <f>IF($A$2='Utánpótlás I'!$P280,'Utánpótlás I'!$Q280,0)</f>
        <v>0</v>
      </c>
      <c r="C280" s="62">
        <f t="shared" si="89"/>
        <v>0</v>
      </c>
      <c r="D280" s="12">
        <f t="shared" si="72"/>
        <v>0</v>
      </c>
      <c r="F280" s="12">
        <f>IF($E$2='Utánpótlás I'!$P280,'Utánpótlás I'!$Q280,0)</f>
        <v>0</v>
      </c>
      <c r="G280" s="62">
        <f t="shared" si="73"/>
        <v>0</v>
      </c>
      <c r="H280" s="12">
        <f t="shared" si="74"/>
        <v>0</v>
      </c>
      <c r="J280" s="12">
        <f>IF($I$2='Utánpótlás I'!$P280,'Utánpótlás I'!$Q280,0)</f>
        <v>0</v>
      </c>
      <c r="K280" s="62">
        <f t="shared" si="75"/>
        <v>0</v>
      </c>
      <c r="L280" s="12">
        <f t="shared" si="76"/>
        <v>0</v>
      </c>
      <c r="N280" s="12">
        <f>IF($M$2='Utánpótlás I'!$P280,'Utánpótlás I'!$Q280,0)</f>
        <v>0</v>
      </c>
      <c r="O280" s="62">
        <f t="shared" si="77"/>
        <v>0</v>
      </c>
      <c r="P280" s="12">
        <f t="shared" si="78"/>
        <v>0</v>
      </c>
      <c r="R280" s="12">
        <f>IF($Q$2='Utánpótlás I'!$P280,'Utánpótlás I'!$Q280,0)</f>
        <v>0</v>
      </c>
      <c r="S280" s="62">
        <f t="shared" si="79"/>
        <v>0</v>
      </c>
      <c r="T280" s="12">
        <f t="shared" si="80"/>
        <v>0</v>
      </c>
      <c r="W280" s="12">
        <f>IF($V$2='Utánpótlás I'!$P280,'Utánpótlás I'!$Q280,0)</f>
        <v>0</v>
      </c>
      <c r="X280" s="62">
        <f t="shared" si="81"/>
        <v>0</v>
      </c>
      <c r="Y280" s="12">
        <f t="shared" si="82"/>
        <v>0</v>
      </c>
      <c r="AB280" s="12">
        <f>IF($AA$2='Utánpótlás I'!$P280,'Utánpótlás I'!$Q280,0)</f>
        <v>0</v>
      </c>
      <c r="AC280" s="62">
        <f t="shared" si="83"/>
        <v>0</v>
      </c>
      <c r="AD280" s="12">
        <f t="shared" si="84"/>
        <v>0</v>
      </c>
      <c r="AG280" s="12">
        <f>IF($AF$2='Utánpótlás I'!$P280,'Utánpótlás I'!$Q280,0)</f>
        <v>0</v>
      </c>
      <c r="AH280" s="62">
        <f t="shared" si="85"/>
        <v>0</v>
      </c>
      <c r="AI280" s="12">
        <f t="shared" si="86"/>
        <v>0</v>
      </c>
      <c r="AL280" s="12">
        <f>IF($AK$2='Utánpótlás I'!$P280,'Utánpótlás I'!$Q280,0)</f>
        <v>0</v>
      </c>
      <c r="AM280" s="62">
        <f t="shared" si="87"/>
        <v>0</v>
      </c>
      <c r="AN280" s="12">
        <f t="shared" si="88"/>
        <v>0</v>
      </c>
    </row>
    <row r="281" spans="2:40">
      <c r="B281" s="12">
        <f>IF($A$2='Utánpótlás I'!$P281,'Utánpótlás I'!$Q281,0)</f>
        <v>0</v>
      </c>
      <c r="C281" s="62">
        <f t="shared" si="89"/>
        <v>0</v>
      </c>
      <c r="D281" s="12">
        <f t="shared" si="72"/>
        <v>0</v>
      </c>
      <c r="F281" s="12">
        <f>IF($E$2='Utánpótlás I'!$P281,'Utánpótlás I'!$Q281,0)</f>
        <v>0</v>
      </c>
      <c r="G281" s="62">
        <f t="shared" si="73"/>
        <v>0</v>
      </c>
      <c r="H281" s="12">
        <f t="shared" si="74"/>
        <v>0</v>
      </c>
      <c r="J281" s="12">
        <f>IF($I$2='Utánpótlás I'!$P281,'Utánpótlás I'!$Q281,0)</f>
        <v>0</v>
      </c>
      <c r="K281" s="62">
        <f t="shared" si="75"/>
        <v>0</v>
      </c>
      <c r="L281" s="12">
        <f t="shared" si="76"/>
        <v>0</v>
      </c>
      <c r="N281" s="12">
        <f>IF($M$2='Utánpótlás I'!$P281,'Utánpótlás I'!$Q281,0)</f>
        <v>0</v>
      </c>
      <c r="O281" s="62">
        <f t="shared" si="77"/>
        <v>0</v>
      </c>
      <c r="P281" s="12">
        <f t="shared" si="78"/>
        <v>0</v>
      </c>
      <c r="R281" s="12">
        <f>IF($Q$2='Utánpótlás I'!$P281,'Utánpótlás I'!$Q281,0)</f>
        <v>0</v>
      </c>
      <c r="S281" s="62">
        <f t="shared" si="79"/>
        <v>0</v>
      </c>
      <c r="T281" s="12">
        <f t="shared" si="80"/>
        <v>0</v>
      </c>
      <c r="W281" s="12">
        <f>IF($V$2='Utánpótlás I'!$P281,'Utánpótlás I'!$Q281,0)</f>
        <v>0</v>
      </c>
      <c r="X281" s="62">
        <f t="shared" si="81"/>
        <v>0</v>
      </c>
      <c r="Y281" s="12">
        <f t="shared" si="82"/>
        <v>0</v>
      </c>
      <c r="AB281" s="12">
        <f>IF($AA$2='Utánpótlás I'!$P281,'Utánpótlás I'!$Q281,0)</f>
        <v>0</v>
      </c>
      <c r="AC281" s="62">
        <f t="shared" si="83"/>
        <v>0</v>
      </c>
      <c r="AD281" s="12">
        <f t="shared" si="84"/>
        <v>0</v>
      </c>
      <c r="AG281" s="12">
        <f>IF($AF$2='Utánpótlás I'!$P281,'Utánpótlás I'!$Q281,0)</f>
        <v>0</v>
      </c>
      <c r="AH281" s="62">
        <f t="shared" si="85"/>
        <v>0</v>
      </c>
      <c r="AI281" s="12">
        <f t="shared" si="86"/>
        <v>0</v>
      </c>
      <c r="AL281" s="12">
        <f>IF($AK$2='Utánpótlás I'!$P281,'Utánpótlás I'!$Q281,0)</f>
        <v>0</v>
      </c>
      <c r="AM281" s="62">
        <f t="shared" si="87"/>
        <v>0</v>
      </c>
      <c r="AN281" s="12">
        <f t="shared" si="88"/>
        <v>0</v>
      </c>
    </row>
    <row r="282" spans="2:40">
      <c r="B282" s="12">
        <f>IF($A$2='Utánpótlás I'!$P282,'Utánpótlás I'!$Q282,0)</f>
        <v>0</v>
      </c>
      <c r="C282" s="62">
        <f t="shared" si="89"/>
        <v>0</v>
      </c>
      <c r="D282" s="12">
        <f t="shared" si="72"/>
        <v>0</v>
      </c>
      <c r="F282" s="12">
        <f>IF($E$2='Utánpótlás I'!$P282,'Utánpótlás I'!$Q282,0)</f>
        <v>0</v>
      </c>
      <c r="G282" s="62">
        <f t="shared" si="73"/>
        <v>0</v>
      </c>
      <c r="H282" s="12">
        <f t="shared" si="74"/>
        <v>0</v>
      </c>
      <c r="J282" s="12">
        <f>IF($I$2='Utánpótlás I'!$P282,'Utánpótlás I'!$Q282,0)</f>
        <v>0</v>
      </c>
      <c r="K282" s="62">
        <f t="shared" si="75"/>
        <v>0</v>
      </c>
      <c r="L282" s="12">
        <f t="shared" si="76"/>
        <v>0</v>
      </c>
      <c r="N282" s="12">
        <f>IF($M$2='Utánpótlás I'!$P282,'Utánpótlás I'!$Q282,0)</f>
        <v>0</v>
      </c>
      <c r="O282" s="62">
        <f t="shared" si="77"/>
        <v>0</v>
      </c>
      <c r="P282" s="12">
        <f t="shared" si="78"/>
        <v>0</v>
      </c>
      <c r="R282" s="12">
        <f>IF($Q$2='Utánpótlás I'!$P282,'Utánpótlás I'!$Q282,0)</f>
        <v>0</v>
      </c>
      <c r="S282" s="62">
        <f t="shared" si="79"/>
        <v>0</v>
      </c>
      <c r="T282" s="12">
        <f t="shared" si="80"/>
        <v>0</v>
      </c>
      <c r="W282" s="12">
        <f>IF($V$2='Utánpótlás I'!$P282,'Utánpótlás I'!$Q282,0)</f>
        <v>0</v>
      </c>
      <c r="X282" s="62">
        <f t="shared" si="81"/>
        <v>0</v>
      </c>
      <c r="Y282" s="12">
        <f t="shared" si="82"/>
        <v>0</v>
      </c>
      <c r="AB282" s="12">
        <f>IF($AA$2='Utánpótlás I'!$P282,'Utánpótlás I'!$Q282,0)</f>
        <v>0</v>
      </c>
      <c r="AC282" s="62">
        <f t="shared" si="83"/>
        <v>0</v>
      </c>
      <c r="AD282" s="12">
        <f t="shared" si="84"/>
        <v>0</v>
      </c>
      <c r="AG282" s="12">
        <f>IF($AF$2='Utánpótlás I'!$P282,'Utánpótlás I'!$Q282,0)</f>
        <v>0</v>
      </c>
      <c r="AH282" s="62">
        <f t="shared" si="85"/>
        <v>0</v>
      </c>
      <c r="AI282" s="12">
        <f t="shared" si="86"/>
        <v>0</v>
      </c>
      <c r="AL282" s="12">
        <f>IF($AK$2='Utánpótlás I'!$P282,'Utánpótlás I'!$Q282,0)</f>
        <v>0</v>
      </c>
      <c r="AM282" s="62">
        <f t="shared" si="87"/>
        <v>0</v>
      </c>
      <c r="AN282" s="12">
        <f t="shared" si="88"/>
        <v>0</v>
      </c>
    </row>
    <row r="283" spans="2:40">
      <c r="B283" s="12">
        <f>IF($A$2='Utánpótlás I'!$P283,'Utánpótlás I'!$Q283,0)</f>
        <v>0</v>
      </c>
      <c r="C283" s="62">
        <f t="shared" si="89"/>
        <v>0</v>
      </c>
      <c r="D283" s="12">
        <f t="shared" si="72"/>
        <v>0</v>
      </c>
      <c r="F283" s="12">
        <f>IF($E$2='Utánpótlás I'!$P283,'Utánpótlás I'!$Q283,0)</f>
        <v>0</v>
      </c>
      <c r="G283" s="62">
        <f t="shared" si="73"/>
        <v>0</v>
      </c>
      <c r="H283" s="12">
        <f t="shared" si="74"/>
        <v>0</v>
      </c>
      <c r="J283" s="12">
        <f>IF($I$2='Utánpótlás I'!$P283,'Utánpótlás I'!$Q283,0)</f>
        <v>0</v>
      </c>
      <c r="K283" s="62">
        <f t="shared" si="75"/>
        <v>0</v>
      </c>
      <c r="L283" s="12">
        <f t="shared" si="76"/>
        <v>0</v>
      </c>
      <c r="N283" s="12">
        <f>IF($M$2='Utánpótlás I'!$P283,'Utánpótlás I'!$Q283,0)</f>
        <v>0</v>
      </c>
      <c r="O283" s="62">
        <f t="shared" si="77"/>
        <v>0</v>
      </c>
      <c r="P283" s="12">
        <f t="shared" si="78"/>
        <v>0</v>
      </c>
      <c r="R283" s="12">
        <f>IF($Q$2='Utánpótlás I'!$P283,'Utánpótlás I'!$Q283,0)</f>
        <v>0</v>
      </c>
      <c r="S283" s="62">
        <f t="shared" si="79"/>
        <v>0</v>
      </c>
      <c r="T283" s="12">
        <f t="shared" si="80"/>
        <v>0</v>
      </c>
      <c r="W283" s="12">
        <f>IF($V$2='Utánpótlás I'!$P283,'Utánpótlás I'!$Q283,0)</f>
        <v>0</v>
      </c>
      <c r="X283" s="62">
        <f t="shared" si="81"/>
        <v>0</v>
      </c>
      <c r="Y283" s="12">
        <f t="shared" si="82"/>
        <v>0</v>
      </c>
      <c r="AB283" s="12">
        <f>IF($AA$2='Utánpótlás I'!$P283,'Utánpótlás I'!$Q283,0)</f>
        <v>0</v>
      </c>
      <c r="AC283" s="62">
        <f t="shared" si="83"/>
        <v>0</v>
      </c>
      <c r="AD283" s="12">
        <f t="shared" si="84"/>
        <v>0</v>
      </c>
      <c r="AG283" s="12">
        <f>IF($AF$2='Utánpótlás I'!$P283,'Utánpótlás I'!$Q283,0)</f>
        <v>0</v>
      </c>
      <c r="AH283" s="62">
        <f t="shared" si="85"/>
        <v>0</v>
      </c>
      <c r="AI283" s="12">
        <f t="shared" si="86"/>
        <v>0</v>
      </c>
      <c r="AL283" s="12">
        <f>IF($AK$2='Utánpótlás I'!$P283,'Utánpótlás I'!$Q283,0)</f>
        <v>0</v>
      </c>
      <c r="AM283" s="62">
        <f t="shared" si="87"/>
        <v>0</v>
      </c>
      <c r="AN283" s="12">
        <f t="shared" si="88"/>
        <v>0</v>
      </c>
    </row>
    <row r="284" spans="2:40">
      <c r="B284" s="12">
        <f>IF($A$2='Utánpótlás I'!$P284,'Utánpótlás I'!$Q284,0)</f>
        <v>0</v>
      </c>
      <c r="C284" s="62">
        <f t="shared" si="89"/>
        <v>0</v>
      </c>
      <c r="D284" s="12">
        <f t="shared" si="72"/>
        <v>0</v>
      </c>
      <c r="F284" s="12">
        <f>IF($E$2='Utánpótlás I'!$P284,'Utánpótlás I'!$Q284,0)</f>
        <v>0</v>
      </c>
      <c r="G284" s="62">
        <f t="shared" si="73"/>
        <v>0</v>
      </c>
      <c r="H284" s="12">
        <f t="shared" si="74"/>
        <v>0</v>
      </c>
      <c r="J284" s="12">
        <f>IF($I$2='Utánpótlás I'!$P284,'Utánpótlás I'!$Q284,0)</f>
        <v>0</v>
      </c>
      <c r="K284" s="62">
        <f t="shared" si="75"/>
        <v>0</v>
      </c>
      <c r="L284" s="12">
        <f t="shared" si="76"/>
        <v>0</v>
      </c>
      <c r="N284" s="12">
        <f>IF($M$2='Utánpótlás I'!$P284,'Utánpótlás I'!$Q284,0)</f>
        <v>0</v>
      </c>
      <c r="O284" s="62">
        <f t="shared" si="77"/>
        <v>0</v>
      </c>
      <c r="P284" s="12">
        <f t="shared" si="78"/>
        <v>0</v>
      </c>
      <c r="R284" s="12">
        <f>IF($Q$2='Utánpótlás I'!$P284,'Utánpótlás I'!$Q284,0)</f>
        <v>0</v>
      </c>
      <c r="S284" s="62">
        <f t="shared" si="79"/>
        <v>0</v>
      </c>
      <c r="T284" s="12">
        <f t="shared" si="80"/>
        <v>0</v>
      </c>
      <c r="W284" s="12">
        <f>IF($V$2='Utánpótlás I'!$P284,'Utánpótlás I'!$Q284,0)</f>
        <v>0</v>
      </c>
      <c r="X284" s="62">
        <f t="shared" si="81"/>
        <v>0</v>
      </c>
      <c r="Y284" s="12">
        <f t="shared" si="82"/>
        <v>0</v>
      </c>
      <c r="AB284" s="12">
        <f>IF($AA$2='Utánpótlás I'!$P284,'Utánpótlás I'!$Q284,0)</f>
        <v>0</v>
      </c>
      <c r="AC284" s="62">
        <f t="shared" si="83"/>
        <v>0</v>
      </c>
      <c r="AD284" s="12">
        <f t="shared" si="84"/>
        <v>0</v>
      </c>
      <c r="AG284" s="12">
        <f>IF($AF$2='Utánpótlás I'!$P284,'Utánpótlás I'!$Q284,0)</f>
        <v>0</v>
      </c>
      <c r="AH284" s="62">
        <f t="shared" si="85"/>
        <v>0</v>
      </c>
      <c r="AI284" s="12">
        <f t="shared" si="86"/>
        <v>0</v>
      </c>
      <c r="AL284" s="12">
        <f>IF($AK$2='Utánpótlás I'!$P284,'Utánpótlás I'!$Q284,0)</f>
        <v>0</v>
      </c>
      <c r="AM284" s="62">
        <f t="shared" si="87"/>
        <v>0</v>
      </c>
      <c r="AN284" s="12">
        <f t="shared" si="88"/>
        <v>0</v>
      </c>
    </row>
    <row r="285" spans="2:40">
      <c r="B285" s="12">
        <f>IF($A$2='Utánpótlás I'!$P285,'Utánpótlás I'!$Q285,0)</f>
        <v>0</v>
      </c>
      <c r="C285" s="62">
        <f t="shared" si="89"/>
        <v>0</v>
      </c>
      <c r="D285" s="12">
        <f t="shared" si="72"/>
        <v>0</v>
      </c>
      <c r="F285" s="12">
        <f>IF($E$2='Utánpótlás I'!$P285,'Utánpótlás I'!$Q285,0)</f>
        <v>0</v>
      </c>
      <c r="G285" s="62">
        <f t="shared" si="73"/>
        <v>0</v>
      </c>
      <c r="H285" s="12">
        <f t="shared" si="74"/>
        <v>0</v>
      </c>
      <c r="J285" s="12">
        <f>IF($I$2='Utánpótlás I'!$P285,'Utánpótlás I'!$Q285,0)</f>
        <v>0</v>
      </c>
      <c r="K285" s="62">
        <f t="shared" si="75"/>
        <v>0</v>
      </c>
      <c r="L285" s="12">
        <f t="shared" si="76"/>
        <v>0</v>
      </c>
      <c r="N285" s="12">
        <f>IF($M$2='Utánpótlás I'!$P285,'Utánpótlás I'!$Q285,0)</f>
        <v>0</v>
      </c>
      <c r="O285" s="62">
        <f t="shared" si="77"/>
        <v>0</v>
      </c>
      <c r="P285" s="12">
        <f t="shared" si="78"/>
        <v>0</v>
      </c>
      <c r="R285" s="12">
        <f>IF($Q$2='Utánpótlás I'!$P285,'Utánpótlás I'!$Q285,0)</f>
        <v>0</v>
      </c>
      <c r="S285" s="62">
        <f t="shared" si="79"/>
        <v>0</v>
      </c>
      <c r="T285" s="12">
        <f t="shared" si="80"/>
        <v>0</v>
      </c>
      <c r="W285" s="12">
        <f>IF($V$2='Utánpótlás I'!$P285,'Utánpótlás I'!$Q285,0)</f>
        <v>0</v>
      </c>
      <c r="X285" s="62">
        <f t="shared" si="81"/>
        <v>0</v>
      </c>
      <c r="Y285" s="12">
        <f t="shared" si="82"/>
        <v>0</v>
      </c>
      <c r="AB285" s="12">
        <f>IF($AA$2='Utánpótlás I'!$P285,'Utánpótlás I'!$Q285,0)</f>
        <v>0</v>
      </c>
      <c r="AC285" s="62">
        <f t="shared" si="83"/>
        <v>0</v>
      </c>
      <c r="AD285" s="12">
        <f t="shared" si="84"/>
        <v>0</v>
      </c>
      <c r="AG285" s="12">
        <f>IF($AF$2='Utánpótlás I'!$P285,'Utánpótlás I'!$Q285,0)</f>
        <v>0</v>
      </c>
      <c r="AH285" s="62">
        <f t="shared" si="85"/>
        <v>0</v>
      </c>
      <c r="AI285" s="12">
        <f t="shared" si="86"/>
        <v>0</v>
      </c>
      <c r="AL285" s="12">
        <f>IF($AK$2='Utánpótlás I'!$P285,'Utánpótlás I'!$Q285,0)</f>
        <v>0</v>
      </c>
      <c r="AM285" s="62">
        <f t="shared" si="87"/>
        <v>0</v>
      </c>
      <c r="AN285" s="12">
        <f t="shared" si="88"/>
        <v>0</v>
      </c>
    </row>
    <row r="286" spans="2:40">
      <c r="B286" s="12">
        <f>IF($A$2='Utánpótlás I'!$P286,'Utánpótlás I'!$Q286,0)</f>
        <v>0</v>
      </c>
      <c r="C286" s="62">
        <f t="shared" si="89"/>
        <v>0</v>
      </c>
      <c r="D286" s="12">
        <f t="shared" si="72"/>
        <v>0</v>
      </c>
      <c r="F286" s="12">
        <f>IF($E$2='Utánpótlás I'!$P286,'Utánpótlás I'!$Q286,0)</f>
        <v>0</v>
      </c>
      <c r="G286" s="62">
        <f t="shared" si="73"/>
        <v>0</v>
      </c>
      <c r="H286" s="12">
        <f t="shared" si="74"/>
        <v>0</v>
      </c>
      <c r="J286" s="12">
        <f>IF($I$2='Utánpótlás I'!$P286,'Utánpótlás I'!$Q286,0)</f>
        <v>0</v>
      </c>
      <c r="K286" s="62">
        <f t="shared" si="75"/>
        <v>0</v>
      </c>
      <c r="L286" s="12">
        <f t="shared" si="76"/>
        <v>0</v>
      </c>
      <c r="N286" s="12">
        <f>IF($M$2='Utánpótlás I'!$P286,'Utánpótlás I'!$Q286,0)</f>
        <v>0</v>
      </c>
      <c r="O286" s="62">
        <f t="shared" si="77"/>
        <v>0</v>
      </c>
      <c r="P286" s="12">
        <f t="shared" si="78"/>
        <v>0</v>
      </c>
      <c r="R286" s="12">
        <f>IF($Q$2='Utánpótlás I'!$P286,'Utánpótlás I'!$Q286,0)</f>
        <v>0</v>
      </c>
      <c r="S286" s="62">
        <f t="shared" si="79"/>
        <v>0</v>
      </c>
      <c r="T286" s="12">
        <f t="shared" si="80"/>
        <v>0</v>
      </c>
      <c r="W286" s="12">
        <f>IF($V$2='Utánpótlás I'!$P286,'Utánpótlás I'!$Q286,0)</f>
        <v>0</v>
      </c>
      <c r="X286" s="62">
        <f t="shared" si="81"/>
        <v>0</v>
      </c>
      <c r="Y286" s="12">
        <f t="shared" si="82"/>
        <v>0</v>
      </c>
      <c r="AB286" s="12">
        <f>IF($AA$2='Utánpótlás I'!$P286,'Utánpótlás I'!$Q286,0)</f>
        <v>0</v>
      </c>
      <c r="AC286" s="62">
        <f t="shared" si="83"/>
        <v>0</v>
      </c>
      <c r="AD286" s="12">
        <f t="shared" si="84"/>
        <v>0</v>
      </c>
      <c r="AG286" s="12">
        <f>IF($AF$2='Utánpótlás I'!$P286,'Utánpótlás I'!$Q286,0)</f>
        <v>0</v>
      </c>
      <c r="AH286" s="62">
        <f t="shared" si="85"/>
        <v>0</v>
      </c>
      <c r="AI286" s="12">
        <f t="shared" si="86"/>
        <v>0</v>
      </c>
      <c r="AL286" s="12">
        <f>IF($AK$2='Utánpótlás I'!$P286,'Utánpótlás I'!$Q286,0)</f>
        <v>0</v>
      </c>
      <c r="AM286" s="62">
        <f t="shared" si="87"/>
        <v>0</v>
      </c>
      <c r="AN286" s="12">
        <f t="shared" si="88"/>
        <v>0</v>
      </c>
    </row>
    <row r="287" spans="2:40">
      <c r="B287" s="12">
        <f>IF($A$2='Utánpótlás I'!$P287,'Utánpótlás I'!$Q287,0)</f>
        <v>0</v>
      </c>
      <c r="C287" s="62">
        <f t="shared" si="89"/>
        <v>0</v>
      </c>
      <c r="D287" s="12">
        <f t="shared" si="72"/>
        <v>0</v>
      </c>
      <c r="F287" s="12">
        <f>IF($E$2='Utánpótlás I'!$P287,'Utánpótlás I'!$Q287,0)</f>
        <v>0</v>
      </c>
      <c r="G287" s="62">
        <f t="shared" si="73"/>
        <v>0</v>
      </c>
      <c r="H287" s="12">
        <f t="shared" si="74"/>
        <v>0</v>
      </c>
      <c r="J287" s="12">
        <f>IF($I$2='Utánpótlás I'!$P287,'Utánpótlás I'!$Q287,0)</f>
        <v>0</v>
      </c>
      <c r="K287" s="62">
        <f t="shared" si="75"/>
        <v>0</v>
      </c>
      <c r="L287" s="12">
        <f t="shared" si="76"/>
        <v>0</v>
      </c>
      <c r="N287" s="12">
        <f>IF($M$2='Utánpótlás I'!$P287,'Utánpótlás I'!$Q287,0)</f>
        <v>0</v>
      </c>
      <c r="O287" s="62">
        <f t="shared" si="77"/>
        <v>0</v>
      </c>
      <c r="P287" s="12">
        <f t="shared" si="78"/>
        <v>0</v>
      </c>
      <c r="R287" s="12">
        <f>IF($Q$2='Utánpótlás I'!$P287,'Utánpótlás I'!$Q287,0)</f>
        <v>0</v>
      </c>
      <c r="S287" s="62">
        <f t="shared" si="79"/>
        <v>0</v>
      </c>
      <c r="T287" s="12">
        <f t="shared" si="80"/>
        <v>0</v>
      </c>
      <c r="W287" s="12">
        <f>IF($V$2='Utánpótlás I'!$P287,'Utánpótlás I'!$Q287,0)</f>
        <v>0</v>
      </c>
      <c r="X287" s="62">
        <f t="shared" si="81"/>
        <v>0</v>
      </c>
      <c r="Y287" s="12">
        <f t="shared" si="82"/>
        <v>0</v>
      </c>
      <c r="AB287" s="12">
        <f>IF($AA$2='Utánpótlás I'!$P287,'Utánpótlás I'!$Q287,0)</f>
        <v>0</v>
      </c>
      <c r="AC287" s="62">
        <f t="shared" si="83"/>
        <v>0</v>
      </c>
      <c r="AD287" s="12">
        <f t="shared" si="84"/>
        <v>0</v>
      </c>
      <c r="AG287" s="12">
        <f>IF($AF$2='Utánpótlás I'!$P287,'Utánpótlás I'!$Q287,0)</f>
        <v>0</v>
      </c>
      <c r="AH287" s="62">
        <f t="shared" si="85"/>
        <v>0</v>
      </c>
      <c r="AI287" s="12">
        <f t="shared" si="86"/>
        <v>0</v>
      </c>
      <c r="AL287" s="12">
        <f>IF($AK$2='Utánpótlás I'!$P287,'Utánpótlás I'!$Q287,0)</f>
        <v>0</v>
      </c>
      <c r="AM287" s="62">
        <f t="shared" si="87"/>
        <v>0</v>
      </c>
      <c r="AN287" s="12">
        <f t="shared" si="88"/>
        <v>0</v>
      </c>
    </row>
    <row r="288" spans="2:40">
      <c r="B288" s="12">
        <f>IF($A$2='Utánpótlás I'!$P288,'Utánpótlás I'!$Q288,0)</f>
        <v>0</v>
      </c>
      <c r="C288" s="62">
        <f t="shared" si="89"/>
        <v>0</v>
      </c>
      <c r="D288" s="12">
        <f t="shared" si="72"/>
        <v>0</v>
      </c>
      <c r="F288" s="12">
        <f>IF($E$2='Utánpótlás I'!$P288,'Utánpótlás I'!$Q288,0)</f>
        <v>0</v>
      </c>
      <c r="G288" s="62">
        <f t="shared" si="73"/>
        <v>0</v>
      </c>
      <c r="H288" s="12">
        <f t="shared" si="74"/>
        <v>0</v>
      </c>
      <c r="J288" s="12">
        <f>IF($I$2='Utánpótlás I'!$P288,'Utánpótlás I'!$Q288,0)</f>
        <v>0</v>
      </c>
      <c r="K288" s="62">
        <f t="shared" si="75"/>
        <v>0</v>
      </c>
      <c r="L288" s="12">
        <f t="shared" si="76"/>
        <v>0</v>
      </c>
      <c r="N288" s="12">
        <f>IF($M$2='Utánpótlás I'!$P288,'Utánpótlás I'!$Q288,0)</f>
        <v>0</v>
      </c>
      <c r="O288" s="62">
        <f t="shared" si="77"/>
        <v>0</v>
      </c>
      <c r="P288" s="12">
        <f t="shared" si="78"/>
        <v>0</v>
      </c>
      <c r="R288" s="12">
        <f>IF($Q$2='Utánpótlás I'!$P288,'Utánpótlás I'!$Q288,0)</f>
        <v>0</v>
      </c>
      <c r="S288" s="62">
        <f t="shared" si="79"/>
        <v>0</v>
      </c>
      <c r="T288" s="12">
        <f t="shared" si="80"/>
        <v>0</v>
      </c>
      <c r="W288" s="12">
        <f>IF($V$2='Utánpótlás I'!$P288,'Utánpótlás I'!$Q288,0)</f>
        <v>0</v>
      </c>
      <c r="X288" s="62">
        <f t="shared" si="81"/>
        <v>0</v>
      </c>
      <c r="Y288" s="12">
        <f t="shared" si="82"/>
        <v>0</v>
      </c>
      <c r="AB288" s="12">
        <f>IF($AA$2='Utánpótlás I'!$P288,'Utánpótlás I'!$Q288,0)</f>
        <v>0</v>
      </c>
      <c r="AC288" s="62">
        <f t="shared" si="83"/>
        <v>0</v>
      </c>
      <c r="AD288" s="12">
        <f t="shared" si="84"/>
        <v>0</v>
      </c>
      <c r="AG288" s="12">
        <f>IF($AF$2='Utánpótlás I'!$P288,'Utánpótlás I'!$Q288,0)</f>
        <v>0</v>
      </c>
      <c r="AH288" s="62">
        <f t="shared" si="85"/>
        <v>0</v>
      </c>
      <c r="AI288" s="12">
        <f t="shared" si="86"/>
        <v>0</v>
      </c>
      <c r="AL288" s="12">
        <f>IF($AK$2='Utánpótlás I'!$P288,'Utánpótlás I'!$Q288,0)</f>
        <v>0</v>
      </c>
      <c r="AM288" s="62">
        <f t="shared" si="87"/>
        <v>0</v>
      </c>
      <c r="AN288" s="12">
        <f t="shared" si="88"/>
        <v>0</v>
      </c>
    </row>
    <row r="289" spans="2:40">
      <c r="B289" s="12">
        <f>IF($A$2='Utánpótlás I'!$P289,'Utánpótlás I'!$Q289,0)</f>
        <v>0</v>
      </c>
      <c r="C289" s="62">
        <f t="shared" si="89"/>
        <v>0</v>
      </c>
      <c r="D289" s="12">
        <f t="shared" si="72"/>
        <v>0</v>
      </c>
      <c r="F289" s="12">
        <f>IF($E$2='Utánpótlás I'!$P289,'Utánpótlás I'!$Q289,0)</f>
        <v>0</v>
      </c>
      <c r="G289" s="62">
        <f t="shared" si="73"/>
        <v>0</v>
      </c>
      <c r="H289" s="12">
        <f t="shared" si="74"/>
        <v>0</v>
      </c>
      <c r="J289" s="12">
        <f>IF($I$2='Utánpótlás I'!$P289,'Utánpótlás I'!$Q289,0)</f>
        <v>0</v>
      </c>
      <c r="K289" s="62">
        <f t="shared" si="75"/>
        <v>0</v>
      </c>
      <c r="L289" s="12">
        <f t="shared" si="76"/>
        <v>0</v>
      </c>
      <c r="N289" s="12">
        <f>IF($M$2='Utánpótlás I'!$P289,'Utánpótlás I'!$Q289,0)</f>
        <v>0</v>
      </c>
      <c r="O289" s="62">
        <f t="shared" si="77"/>
        <v>0</v>
      </c>
      <c r="P289" s="12">
        <f t="shared" si="78"/>
        <v>0</v>
      </c>
      <c r="R289" s="12">
        <f>IF($Q$2='Utánpótlás I'!$P289,'Utánpótlás I'!$Q289,0)</f>
        <v>0</v>
      </c>
      <c r="S289" s="62">
        <f t="shared" si="79"/>
        <v>0</v>
      </c>
      <c r="T289" s="12">
        <f t="shared" si="80"/>
        <v>0</v>
      </c>
      <c r="W289" s="12">
        <f>IF($V$2='Utánpótlás I'!$P289,'Utánpótlás I'!$Q289,0)</f>
        <v>0</v>
      </c>
      <c r="X289" s="62">
        <f t="shared" si="81"/>
        <v>0</v>
      </c>
      <c r="Y289" s="12">
        <f t="shared" si="82"/>
        <v>0</v>
      </c>
      <c r="AB289" s="12">
        <f>IF($AA$2='Utánpótlás I'!$P289,'Utánpótlás I'!$Q289,0)</f>
        <v>0</v>
      </c>
      <c r="AC289" s="62">
        <f t="shared" si="83"/>
        <v>0</v>
      </c>
      <c r="AD289" s="12">
        <f t="shared" si="84"/>
        <v>0</v>
      </c>
      <c r="AG289" s="12">
        <f>IF($AF$2='Utánpótlás I'!$P289,'Utánpótlás I'!$Q289,0)</f>
        <v>0</v>
      </c>
      <c r="AH289" s="62">
        <f t="shared" si="85"/>
        <v>0</v>
      </c>
      <c r="AI289" s="12">
        <f t="shared" si="86"/>
        <v>0</v>
      </c>
      <c r="AL289" s="12">
        <f>IF($AK$2='Utánpótlás I'!$P289,'Utánpótlás I'!$Q289,0)</f>
        <v>0</v>
      </c>
      <c r="AM289" s="62">
        <f t="shared" si="87"/>
        <v>0</v>
      </c>
      <c r="AN289" s="12">
        <f t="shared" si="88"/>
        <v>0</v>
      </c>
    </row>
    <row r="290" spans="2:40">
      <c r="B290" s="12">
        <f>IF($A$2='Utánpótlás I'!$P290,'Utánpótlás I'!$Q290,0)</f>
        <v>0</v>
      </c>
      <c r="C290" s="62">
        <f t="shared" si="89"/>
        <v>0</v>
      </c>
      <c r="D290" s="12">
        <f t="shared" si="72"/>
        <v>0</v>
      </c>
      <c r="F290" s="12">
        <f>IF($E$2='Utánpótlás I'!$P290,'Utánpótlás I'!$Q290,0)</f>
        <v>0</v>
      </c>
      <c r="G290" s="62">
        <f t="shared" si="73"/>
        <v>0</v>
      </c>
      <c r="H290" s="12">
        <f t="shared" si="74"/>
        <v>0</v>
      </c>
      <c r="J290" s="12">
        <f>IF($I$2='Utánpótlás I'!$P290,'Utánpótlás I'!$Q290,0)</f>
        <v>0</v>
      </c>
      <c r="K290" s="62">
        <f t="shared" si="75"/>
        <v>0</v>
      </c>
      <c r="L290" s="12">
        <f t="shared" si="76"/>
        <v>0</v>
      </c>
      <c r="N290" s="12">
        <f>IF($M$2='Utánpótlás I'!$P290,'Utánpótlás I'!$Q290,0)</f>
        <v>0</v>
      </c>
      <c r="O290" s="62">
        <f t="shared" si="77"/>
        <v>0</v>
      </c>
      <c r="P290" s="12">
        <f t="shared" si="78"/>
        <v>0</v>
      </c>
      <c r="R290" s="12">
        <f>IF($Q$2='Utánpótlás I'!$P290,'Utánpótlás I'!$Q290,0)</f>
        <v>0</v>
      </c>
      <c r="S290" s="62">
        <f t="shared" si="79"/>
        <v>0</v>
      </c>
      <c r="T290" s="12">
        <f t="shared" si="80"/>
        <v>0</v>
      </c>
      <c r="W290" s="12">
        <f>IF($V$2='Utánpótlás I'!$P290,'Utánpótlás I'!$Q290,0)</f>
        <v>0</v>
      </c>
      <c r="X290" s="62">
        <f t="shared" si="81"/>
        <v>0</v>
      </c>
      <c r="Y290" s="12">
        <f t="shared" si="82"/>
        <v>0</v>
      </c>
      <c r="AB290" s="12">
        <f>IF($AA$2='Utánpótlás I'!$P290,'Utánpótlás I'!$Q290,0)</f>
        <v>0</v>
      </c>
      <c r="AC290" s="62">
        <f t="shared" si="83"/>
        <v>0</v>
      </c>
      <c r="AD290" s="12">
        <f t="shared" si="84"/>
        <v>0</v>
      </c>
      <c r="AG290" s="12">
        <f>IF($AF$2='Utánpótlás I'!$P290,'Utánpótlás I'!$Q290,0)</f>
        <v>0</v>
      </c>
      <c r="AH290" s="62">
        <f t="shared" si="85"/>
        <v>0</v>
      </c>
      <c r="AI290" s="12">
        <f t="shared" si="86"/>
        <v>0</v>
      </c>
      <c r="AL290" s="12">
        <f>IF($AK$2='Utánpótlás I'!$P290,'Utánpótlás I'!$Q290,0)</f>
        <v>0</v>
      </c>
      <c r="AM290" s="62">
        <f t="shared" si="87"/>
        <v>0</v>
      </c>
      <c r="AN290" s="12">
        <f t="shared" si="88"/>
        <v>0</v>
      </c>
    </row>
    <row r="291" spans="2:40">
      <c r="B291" s="12">
        <f>IF($A$2='Utánpótlás I'!$P291,'Utánpótlás I'!$Q291,0)</f>
        <v>0</v>
      </c>
      <c r="C291" s="62">
        <f t="shared" si="89"/>
        <v>0</v>
      </c>
      <c r="D291" s="12">
        <f t="shared" si="72"/>
        <v>0</v>
      </c>
      <c r="F291" s="12">
        <f>IF($E$2='Utánpótlás I'!$P291,'Utánpótlás I'!$Q291,0)</f>
        <v>0</v>
      </c>
      <c r="G291" s="62">
        <f t="shared" si="73"/>
        <v>0</v>
      </c>
      <c r="H291" s="12">
        <f t="shared" si="74"/>
        <v>0</v>
      </c>
      <c r="J291" s="12">
        <f>IF($I$2='Utánpótlás I'!$P291,'Utánpótlás I'!$Q291,0)</f>
        <v>0</v>
      </c>
      <c r="K291" s="62">
        <f t="shared" si="75"/>
        <v>0</v>
      </c>
      <c r="L291" s="12">
        <f t="shared" si="76"/>
        <v>0</v>
      </c>
      <c r="N291" s="12">
        <f>IF($M$2='Utánpótlás I'!$P291,'Utánpótlás I'!$Q291,0)</f>
        <v>0</v>
      </c>
      <c r="O291" s="62">
        <f t="shared" si="77"/>
        <v>0</v>
      </c>
      <c r="P291" s="12">
        <f t="shared" si="78"/>
        <v>0</v>
      </c>
      <c r="R291" s="12">
        <f>IF($Q$2='Utánpótlás I'!$P291,'Utánpótlás I'!$Q291,0)</f>
        <v>0</v>
      </c>
      <c r="S291" s="62">
        <f t="shared" si="79"/>
        <v>0</v>
      </c>
      <c r="T291" s="12">
        <f t="shared" si="80"/>
        <v>0</v>
      </c>
      <c r="W291" s="12">
        <f>IF($V$2='Utánpótlás I'!$P291,'Utánpótlás I'!$Q291,0)</f>
        <v>0</v>
      </c>
      <c r="X291" s="62">
        <f t="shared" si="81"/>
        <v>0</v>
      </c>
      <c r="Y291" s="12">
        <f t="shared" si="82"/>
        <v>0</v>
      </c>
      <c r="AB291" s="12">
        <f>IF($AA$2='Utánpótlás I'!$P291,'Utánpótlás I'!$Q291,0)</f>
        <v>0</v>
      </c>
      <c r="AC291" s="62">
        <f t="shared" si="83"/>
        <v>0</v>
      </c>
      <c r="AD291" s="12">
        <f t="shared" si="84"/>
        <v>0</v>
      </c>
      <c r="AG291" s="12">
        <f>IF($AF$2='Utánpótlás I'!$P291,'Utánpótlás I'!$Q291,0)</f>
        <v>0</v>
      </c>
      <c r="AH291" s="62">
        <f t="shared" si="85"/>
        <v>0</v>
      </c>
      <c r="AI291" s="12">
        <f t="shared" si="86"/>
        <v>0</v>
      </c>
      <c r="AL291" s="12">
        <f>IF($AK$2='Utánpótlás I'!$P291,'Utánpótlás I'!$Q291,0)</f>
        <v>0</v>
      </c>
      <c r="AM291" s="62">
        <f t="shared" si="87"/>
        <v>0</v>
      </c>
      <c r="AN291" s="12">
        <f t="shared" si="88"/>
        <v>0</v>
      </c>
    </row>
    <row r="292" spans="2:40">
      <c r="B292" s="12">
        <f>IF($A$2='Utánpótlás I'!$P292,'Utánpótlás I'!$Q292,0)</f>
        <v>0</v>
      </c>
      <c r="C292" s="62">
        <f t="shared" si="89"/>
        <v>0</v>
      </c>
      <c r="D292" s="12">
        <f t="shared" si="72"/>
        <v>0</v>
      </c>
      <c r="F292" s="12">
        <f>IF($E$2='Utánpótlás I'!$P292,'Utánpótlás I'!$Q292,0)</f>
        <v>0</v>
      </c>
      <c r="G292" s="62">
        <f t="shared" si="73"/>
        <v>0</v>
      </c>
      <c r="H292" s="12">
        <f t="shared" si="74"/>
        <v>0</v>
      </c>
      <c r="J292" s="12">
        <f>IF($I$2='Utánpótlás I'!$P292,'Utánpótlás I'!$Q292,0)</f>
        <v>0</v>
      </c>
      <c r="K292" s="62">
        <f t="shared" si="75"/>
        <v>0</v>
      </c>
      <c r="L292" s="12">
        <f t="shared" si="76"/>
        <v>0</v>
      </c>
      <c r="N292" s="12">
        <f>IF($M$2='Utánpótlás I'!$P292,'Utánpótlás I'!$Q292,0)</f>
        <v>0</v>
      </c>
      <c r="O292" s="62">
        <f t="shared" si="77"/>
        <v>0</v>
      </c>
      <c r="P292" s="12">
        <f t="shared" si="78"/>
        <v>0</v>
      </c>
      <c r="R292" s="12">
        <f>IF($Q$2='Utánpótlás I'!$P292,'Utánpótlás I'!$Q292,0)</f>
        <v>0</v>
      </c>
      <c r="S292" s="62">
        <f t="shared" si="79"/>
        <v>0</v>
      </c>
      <c r="T292" s="12">
        <f t="shared" si="80"/>
        <v>0</v>
      </c>
      <c r="W292" s="12">
        <f>IF($V$2='Utánpótlás I'!$P292,'Utánpótlás I'!$Q292,0)</f>
        <v>0</v>
      </c>
      <c r="X292" s="62">
        <f t="shared" si="81"/>
        <v>0</v>
      </c>
      <c r="Y292" s="12">
        <f t="shared" si="82"/>
        <v>0</v>
      </c>
      <c r="AB292" s="12">
        <f>IF($AA$2='Utánpótlás I'!$P292,'Utánpótlás I'!$Q292,0)</f>
        <v>0</v>
      </c>
      <c r="AC292" s="62">
        <f t="shared" si="83"/>
        <v>0</v>
      </c>
      <c r="AD292" s="12">
        <f t="shared" si="84"/>
        <v>0</v>
      </c>
      <c r="AG292" s="12">
        <f>IF($AF$2='Utánpótlás I'!$P292,'Utánpótlás I'!$Q292,0)</f>
        <v>0</v>
      </c>
      <c r="AH292" s="62">
        <f t="shared" si="85"/>
        <v>0</v>
      </c>
      <c r="AI292" s="12">
        <f t="shared" si="86"/>
        <v>0</v>
      </c>
      <c r="AL292" s="12">
        <f>IF($AK$2='Utánpótlás I'!$P292,'Utánpótlás I'!$Q292,0)</f>
        <v>0</v>
      </c>
      <c r="AM292" s="62">
        <f t="shared" si="87"/>
        <v>0</v>
      </c>
      <c r="AN292" s="12">
        <f t="shared" si="88"/>
        <v>0</v>
      </c>
    </row>
    <row r="293" spans="2:40">
      <c r="B293" s="12">
        <f>IF($A$2='Utánpótlás I'!$P293,'Utánpótlás I'!$Q293,0)</f>
        <v>0</v>
      </c>
      <c r="C293" s="62">
        <f t="shared" si="89"/>
        <v>0</v>
      </c>
      <c r="D293" s="12">
        <f t="shared" si="72"/>
        <v>0</v>
      </c>
      <c r="F293" s="12">
        <f>IF($E$2='Utánpótlás I'!$P293,'Utánpótlás I'!$Q293,0)</f>
        <v>0</v>
      </c>
      <c r="G293" s="62">
        <f t="shared" si="73"/>
        <v>0</v>
      </c>
      <c r="H293" s="12">
        <f t="shared" si="74"/>
        <v>0</v>
      </c>
      <c r="J293" s="12">
        <f>IF($I$2='Utánpótlás I'!$P293,'Utánpótlás I'!$Q293,0)</f>
        <v>0</v>
      </c>
      <c r="K293" s="62">
        <f t="shared" si="75"/>
        <v>0</v>
      </c>
      <c r="L293" s="12">
        <f t="shared" si="76"/>
        <v>0</v>
      </c>
      <c r="N293" s="12">
        <f>IF($M$2='Utánpótlás I'!$P293,'Utánpótlás I'!$Q293,0)</f>
        <v>0</v>
      </c>
      <c r="O293" s="62">
        <f t="shared" si="77"/>
        <v>0</v>
      </c>
      <c r="P293" s="12">
        <f t="shared" si="78"/>
        <v>0</v>
      </c>
      <c r="R293" s="12">
        <f>IF($Q$2='Utánpótlás I'!$P293,'Utánpótlás I'!$Q293,0)</f>
        <v>0</v>
      </c>
      <c r="S293" s="62">
        <f t="shared" si="79"/>
        <v>0</v>
      </c>
      <c r="T293" s="12">
        <f t="shared" si="80"/>
        <v>0</v>
      </c>
      <c r="W293" s="12">
        <f>IF($V$2='Utánpótlás I'!$P293,'Utánpótlás I'!$Q293,0)</f>
        <v>0</v>
      </c>
      <c r="X293" s="62">
        <f t="shared" si="81"/>
        <v>0</v>
      </c>
      <c r="Y293" s="12">
        <f t="shared" si="82"/>
        <v>0</v>
      </c>
      <c r="AB293" s="12">
        <f>IF($AA$2='Utánpótlás I'!$P293,'Utánpótlás I'!$Q293,0)</f>
        <v>0</v>
      </c>
      <c r="AC293" s="62">
        <f t="shared" si="83"/>
        <v>0</v>
      </c>
      <c r="AD293" s="12">
        <f t="shared" si="84"/>
        <v>0</v>
      </c>
      <c r="AG293" s="12">
        <f>IF($AF$2='Utánpótlás I'!$P293,'Utánpótlás I'!$Q293,0)</f>
        <v>0</v>
      </c>
      <c r="AH293" s="62">
        <f t="shared" si="85"/>
        <v>0</v>
      </c>
      <c r="AI293" s="12">
        <f t="shared" si="86"/>
        <v>0</v>
      </c>
      <c r="AL293" s="12">
        <f>IF($AK$2='Utánpótlás I'!$P293,'Utánpótlás I'!$Q293,0)</f>
        <v>0</v>
      </c>
      <c r="AM293" s="62">
        <f t="shared" si="87"/>
        <v>0</v>
      </c>
      <c r="AN293" s="12">
        <f t="shared" si="88"/>
        <v>0</v>
      </c>
    </row>
    <row r="294" spans="2:40">
      <c r="B294" s="12">
        <f>IF($A$2='Utánpótlás I'!$P294,'Utánpótlás I'!$Q294,0)</f>
        <v>0</v>
      </c>
      <c r="C294" s="62">
        <f t="shared" si="89"/>
        <v>0</v>
      </c>
      <c r="D294" s="12">
        <f t="shared" si="72"/>
        <v>0</v>
      </c>
      <c r="F294" s="12">
        <f>IF($E$2='Utánpótlás I'!$P294,'Utánpótlás I'!$Q294,0)</f>
        <v>0</v>
      </c>
      <c r="G294" s="62">
        <f t="shared" si="73"/>
        <v>0</v>
      </c>
      <c r="H294" s="12">
        <f t="shared" si="74"/>
        <v>0</v>
      </c>
      <c r="J294" s="12">
        <f>IF($I$2='Utánpótlás I'!$P294,'Utánpótlás I'!$Q294,0)</f>
        <v>0</v>
      </c>
      <c r="K294" s="62">
        <f t="shared" si="75"/>
        <v>0</v>
      </c>
      <c r="L294" s="12">
        <f t="shared" si="76"/>
        <v>0</v>
      </c>
      <c r="N294" s="12">
        <f>IF($M$2='Utánpótlás I'!$P294,'Utánpótlás I'!$Q294,0)</f>
        <v>0</v>
      </c>
      <c r="O294" s="62">
        <f t="shared" si="77"/>
        <v>0</v>
      </c>
      <c r="P294" s="12">
        <f t="shared" si="78"/>
        <v>0</v>
      </c>
      <c r="R294" s="12">
        <f>IF($Q$2='Utánpótlás I'!$P294,'Utánpótlás I'!$Q294,0)</f>
        <v>0</v>
      </c>
      <c r="S294" s="62">
        <f t="shared" si="79"/>
        <v>0</v>
      </c>
      <c r="T294" s="12">
        <f t="shared" si="80"/>
        <v>0</v>
      </c>
      <c r="W294" s="12">
        <f>IF($V$2='Utánpótlás I'!$P294,'Utánpótlás I'!$Q294,0)</f>
        <v>0</v>
      </c>
      <c r="X294" s="62">
        <f t="shared" si="81"/>
        <v>0</v>
      </c>
      <c r="Y294" s="12">
        <f t="shared" si="82"/>
        <v>0</v>
      </c>
      <c r="AB294" s="12">
        <f>IF($AA$2='Utánpótlás I'!$P294,'Utánpótlás I'!$Q294,0)</f>
        <v>0</v>
      </c>
      <c r="AC294" s="62">
        <f t="shared" si="83"/>
        <v>0</v>
      </c>
      <c r="AD294" s="12">
        <f t="shared" si="84"/>
        <v>0</v>
      </c>
      <c r="AG294" s="12">
        <f>IF($AF$2='Utánpótlás I'!$P294,'Utánpótlás I'!$Q294,0)</f>
        <v>0</v>
      </c>
      <c r="AH294" s="62">
        <f t="shared" si="85"/>
        <v>0</v>
      </c>
      <c r="AI294" s="12">
        <f t="shared" si="86"/>
        <v>0</v>
      </c>
      <c r="AL294" s="12">
        <f>IF($AK$2='Utánpótlás I'!$P294,'Utánpótlás I'!$Q294,0)</f>
        <v>0</v>
      </c>
      <c r="AM294" s="62">
        <f t="shared" si="87"/>
        <v>0</v>
      </c>
      <c r="AN294" s="12">
        <f t="shared" si="88"/>
        <v>0</v>
      </c>
    </row>
    <row r="295" spans="2:40">
      <c r="B295" s="12">
        <f>IF($A$2='Utánpótlás I'!$P295,'Utánpótlás I'!$Q295,0)</f>
        <v>0</v>
      </c>
      <c r="C295" s="62">
        <f t="shared" si="89"/>
        <v>0</v>
      </c>
      <c r="D295" s="12">
        <f t="shared" si="72"/>
        <v>0</v>
      </c>
      <c r="F295" s="12">
        <f>IF($E$2='Utánpótlás I'!$P295,'Utánpótlás I'!$Q295,0)</f>
        <v>0</v>
      </c>
      <c r="G295" s="62">
        <f t="shared" si="73"/>
        <v>0</v>
      </c>
      <c r="H295" s="12">
        <f t="shared" si="74"/>
        <v>0</v>
      </c>
      <c r="J295" s="12">
        <f>IF($I$2='Utánpótlás I'!$P295,'Utánpótlás I'!$Q295,0)</f>
        <v>0</v>
      </c>
      <c r="K295" s="62">
        <f t="shared" si="75"/>
        <v>0</v>
      </c>
      <c r="L295" s="12">
        <f t="shared" si="76"/>
        <v>0</v>
      </c>
      <c r="N295" s="12">
        <f>IF($M$2='Utánpótlás I'!$P295,'Utánpótlás I'!$Q295,0)</f>
        <v>0</v>
      </c>
      <c r="O295" s="62">
        <f t="shared" si="77"/>
        <v>0</v>
      </c>
      <c r="P295" s="12">
        <f t="shared" si="78"/>
        <v>0</v>
      </c>
      <c r="R295" s="12">
        <f>IF($Q$2='Utánpótlás I'!$P295,'Utánpótlás I'!$Q295,0)</f>
        <v>0</v>
      </c>
      <c r="S295" s="62">
        <f t="shared" si="79"/>
        <v>0</v>
      </c>
      <c r="T295" s="12">
        <f t="shared" si="80"/>
        <v>0</v>
      </c>
      <c r="W295" s="12">
        <f>IF($V$2='Utánpótlás I'!$P295,'Utánpótlás I'!$Q295,0)</f>
        <v>0</v>
      </c>
      <c r="X295" s="62">
        <f t="shared" si="81"/>
        <v>0</v>
      </c>
      <c r="Y295" s="12">
        <f t="shared" si="82"/>
        <v>0</v>
      </c>
      <c r="AB295" s="12">
        <f>IF($AA$2='Utánpótlás I'!$P295,'Utánpótlás I'!$Q295,0)</f>
        <v>0</v>
      </c>
      <c r="AC295" s="62">
        <f t="shared" si="83"/>
        <v>0</v>
      </c>
      <c r="AD295" s="12">
        <f t="shared" si="84"/>
        <v>0</v>
      </c>
      <c r="AG295" s="12">
        <f>IF($AF$2='Utánpótlás I'!$P295,'Utánpótlás I'!$Q295,0)</f>
        <v>0</v>
      </c>
      <c r="AH295" s="62">
        <f t="shared" si="85"/>
        <v>0</v>
      </c>
      <c r="AI295" s="12">
        <f t="shared" si="86"/>
        <v>0</v>
      </c>
      <c r="AL295" s="12">
        <f>IF($AK$2='Utánpótlás I'!$P295,'Utánpótlás I'!$Q295,0)</f>
        <v>0</v>
      </c>
      <c r="AM295" s="62">
        <f t="shared" si="87"/>
        <v>0</v>
      </c>
      <c r="AN295" s="12">
        <f t="shared" si="88"/>
        <v>0</v>
      </c>
    </row>
    <row r="296" spans="2:40">
      <c r="B296" s="12">
        <f>IF($A$2='Utánpótlás I'!$P296,'Utánpótlás I'!$Q296,0)</f>
        <v>0</v>
      </c>
      <c r="C296" s="62">
        <f t="shared" si="89"/>
        <v>0</v>
      </c>
      <c r="D296" s="12">
        <f t="shared" si="72"/>
        <v>0</v>
      </c>
      <c r="F296" s="12">
        <f>IF($E$2='Utánpótlás I'!$P296,'Utánpótlás I'!$Q296,0)</f>
        <v>0</v>
      </c>
      <c r="G296" s="62">
        <f t="shared" si="73"/>
        <v>0</v>
      </c>
      <c r="H296" s="12">
        <f t="shared" si="74"/>
        <v>0</v>
      </c>
      <c r="J296" s="12">
        <f>IF($I$2='Utánpótlás I'!$P296,'Utánpótlás I'!$Q296,0)</f>
        <v>0</v>
      </c>
      <c r="K296" s="62">
        <f t="shared" si="75"/>
        <v>0</v>
      </c>
      <c r="L296" s="12">
        <f t="shared" si="76"/>
        <v>0</v>
      </c>
      <c r="N296" s="12">
        <f>IF($M$2='Utánpótlás I'!$P296,'Utánpótlás I'!$Q296,0)</f>
        <v>0</v>
      </c>
      <c r="O296" s="62">
        <f t="shared" si="77"/>
        <v>0</v>
      </c>
      <c r="P296" s="12">
        <f t="shared" si="78"/>
        <v>0</v>
      </c>
      <c r="R296" s="12">
        <f>IF($Q$2='Utánpótlás I'!$P296,'Utánpótlás I'!$Q296,0)</f>
        <v>0</v>
      </c>
      <c r="S296" s="62">
        <f t="shared" si="79"/>
        <v>0</v>
      </c>
      <c r="T296" s="12">
        <f t="shared" si="80"/>
        <v>0</v>
      </c>
      <c r="W296" s="12">
        <f>IF($V$2='Utánpótlás I'!$P296,'Utánpótlás I'!$Q296,0)</f>
        <v>0</v>
      </c>
      <c r="X296" s="62">
        <f t="shared" si="81"/>
        <v>0</v>
      </c>
      <c r="Y296" s="12">
        <f t="shared" si="82"/>
        <v>0</v>
      </c>
      <c r="AB296" s="12">
        <f>IF($AA$2='Utánpótlás I'!$P296,'Utánpótlás I'!$Q296,0)</f>
        <v>0</v>
      </c>
      <c r="AC296" s="62">
        <f t="shared" si="83"/>
        <v>0</v>
      </c>
      <c r="AD296" s="12">
        <f t="shared" si="84"/>
        <v>0</v>
      </c>
      <c r="AG296" s="12">
        <f>IF($AF$2='Utánpótlás I'!$P296,'Utánpótlás I'!$Q296,0)</f>
        <v>0</v>
      </c>
      <c r="AH296" s="62">
        <f t="shared" si="85"/>
        <v>0</v>
      </c>
      <c r="AI296" s="12">
        <f t="shared" si="86"/>
        <v>0</v>
      </c>
      <c r="AL296" s="12">
        <f>IF($AK$2='Utánpótlás I'!$P296,'Utánpótlás I'!$Q296,0)</f>
        <v>0</v>
      </c>
      <c r="AM296" s="62">
        <f t="shared" si="87"/>
        <v>0</v>
      </c>
      <c r="AN296" s="12">
        <f t="shared" si="88"/>
        <v>0</v>
      </c>
    </row>
    <row r="297" spans="2:40">
      <c r="B297" s="12">
        <f>IF($A$2='Utánpótlás I'!$P297,'Utánpótlás I'!$Q297,0)</f>
        <v>0</v>
      </c>
      <c r="C297" s="62">
        <f t="shared" si="89"/>
        <v>0</v>
      </c>
      <c r="D297" s="12">
        <f t="shared" si="72"/>
        <v>0</v>
      </c>
      <c r="F297" s="12">
        <f>IF($E$2='Utánpótlás I'!$P297,'Utánpótlás I'!$Q297,0)</f>
        <v>0</v>
      </c>
      <c r="G297" s="62">
        <f t="shared" si="73"/>
        <v>0</v>
      </c>
      <c r="H297" s="12">
        <f t="shared" si="74"/>
        <v>0</v>
      </c>
      <c r="J297" s="12">
        <f>IF($I$2='Utánpótlás I'!$P297,'Utánpótlás I'!$Q297,0)</f>
        <v>0</v>
      </c>
      <c r="K297" s="62">
        <f t="shared" si="75"/>
        <v>0</v>
      </c>
      <c r="L297" s="12">
        <f t="shared" si="76"/>
        <v>0</v>
      </c>
      <c r="N297" s="12">
        <f>IF($M$2='Utánpótlás I'!$P297,'Utánpótlás I'!$Q297,0)</f>
        <v>0</v>
      </c>
      <c r="O297" s="62">
        <f t="shared" si="77"/>
        <v>0</v>
      </c>
      <c r="P297" s="12">
        <f t="shared" si="78"/>
        <v>0</v>
      </c>
      <c r="R297" s="12">
        <f>IF($Q$2='Utánpótlás I'!$P297,'Utánpótlás I'!$Q297,0)</f>
        <v>0</v>
      </c>
      <c r="S297" s="62">
        <f t="shared" si="79"/>
        <v>0</v>
      </c>
      <c r="T297" s="12">
        <f t="shared" si="80"/>
        <v>0</v>
      </c>
      <c r="W297" s="12">
        <f>IF($V$2='Utánpótlás I'!$P297,'Utánpótlás I'!$Q297,0)</f>
        <v>0</v>
      </c>
      <c r="X297" s="62">
        <f t="shared" si="81"/>
        <v>0</v>
      </c>
      <c r="Y297" s="12">
        <f t="shared" si="82"/>
        <v>0</v>
      </c>
      <c r="AB297" s="12">
        <f>IF($AA$2='Utánpótlás I'!$P297,'Utánpótlás I'!$Q297,0)</f>
        <v>0</v>
      </c>
      <c r="AC297" s="62">
        <f t="shared" si="83"/>
        <v>0</v>
      </c>
      <c r="AD297" s="12">
        <f t="shared" si="84"/>
        <v>0</v>
      </c>
      <c r="AG297" s="12">
        <f>IF($AF$2='Utánpótlás I'!$P297,'Utánpótlás I'!$Q297,0)</f>
        <v>0</v>
      </c>
      <c r="AH297" s="62">
        <f t="shared" si="85"/>
        <v>0</v>
      </c>
      <c r="AI297" s="12">
        <f t="shared" si="86"/>
        <v>0</v>
      </c>
      <c r="AL297" s="12">
        <f>IF($AK$2='Utánpótlás I'!$P297,'Utánpótlás I'!$Q297,0)</f>
        <v>0</v>
      </c>
      <c r="AM297" s="62">
        <f t="shared" si="87"/>
        <v>0</v>
      </c>
      <c r="AN297" s="12">
        <f t="shared" si="88"/>
        <v>0</v>
      </c>
    </row>
    <row r="298" spans="2:40">
      <c r="B298" s="12">
        <f>IF($A$2='Utánpótlás I'!$P298,'Utánpótlás I'!$Q298,0)</f>
        <v>0</v>
      </c>
      <c r="C298" s="62">
        <f t="shared" si="89"/>
        <v>0</v>
      </c>
      <c r="D298" s="12">
        <f t="shared" si="72"/>
        <v>0</v>
      </c>
      <c r="F298" s="12">
        <f>IF($E$2='Utánpótlás I'!$P298,'Utánpótlás I'!$Q298,0)</f>
        <v>0</v>
      </c>
      <c r="G298" s="62">
        <f t="shared" si="73"/>
        <v>0</v>
      </c>
      <c r="H298" s="12">
        <f t="shared" si="74"/>
        <v>0</v>
      </c>
      <c r="J298" s="12">
        <f>IF($I$2='Utánpótlás I'!$P298,'Utánpótlás I'!$Q298,0)</f>
        <v>0</v>
      </c>
      <c r="K298" s="62">
        <f t="shared" si="75"/>
        <v>0</v>
      </c>
      <c r="L298" s="12">
        <f t="shared" si="76"/>
        <v>0</v>
      </c>
      <c r="N298" s="12">
        <f>IF($M$2='Utánpótlás I'!$P298,'Utánpótlás I'!$Q298,0)</f>
        <v>0</v>
      </c>
      <c r="O298" s="62">
        <f t="shared" si="77"/>
        <v>0</v>
      </c>
      <c r="P298" s="12">
        <f t="shared" si="78"/>
        <v>0</v>
      </c>
      <c r="R298" s="12">
        <f>IF($Q$2='Utánpótlás I'!$P298,'Utánpótlás I'!$Q298,0)</f>
        <v>0</v>
      </c>
      <c r="S298" s="62">
        <f t="shared" si="79"/>
        <v>0</v>
      </c>
      <c r="T298" s="12">
        <f t="shared" si="80"/>
        <v>0</v>
      </c>
      <c r="W298" s="12">
        <f>IF($V$2='Utánpótlás I'!$P298,'Utánpótlás I'!$Q298,0)</f>
        <v>0</v>
      </c>
      <c r="X298" s="62">
        <f t="shared" si="81"/>
        <v>0</v>
      </c>
      <c r="Y298" s="12">
        <f t="shared" si="82"/>
        <v>0</v>
      </c>
      <c r="AB298" s="12">
        <f>IF($AA$2='Utánpótlás I'!$P298,'Utánpótlás I'!$Q298,0)</f>
        <v>0</v>
      </c>
      <c r="AC298" s="62">
        <f t="shared" si="83"/>
        <v>0</v>
      </c>
      <c r="AD298" s="12">
        <f t="shared" si="84"/>
        <v>0</v>
      </c>
      <c r="AG298" s="12">
        <f>IF($AF$2='Utánpótlás I'!$P298,'Utánpótlás I'!$Q298,0)</f>
        <v>0</v>
      </c>
      <c r="AH298" s="62">
        <f t="shared" si="85"/>
        <v>0</v>
      </c>
      <c r="AI298" s="12">
        <f t="shared" si="86"/>
        <v>0</v>
      </c>
      <c r="AL298" s="12">
        <f>IF($AK$2='Utánpótlás I'!$P298,'Utánpótlás I'!$Q298,0)</f>
        <v>0</v>
      </c>
      <c r="AM298" s="62">
        <f t="shared" si="87"/>
        <v>0</v>
      </c>
      <c r="AN298" s="12">
        <f t="shared" si="88"/>
        <v>0</v>
      </c>
    </row>
    <row r="299" spans="2:40">
      <c r="B299" s="12">
        <f>IF($A$2='Utánpótlás I'!$P299,'Utánpótlás I'!$Q299,0)</f>
        <v>0</v>
      </c>
      <c r="C299" s="62">
        <f t="shared" si="89"/>
        <v>0</v>
      </c>
      <c r="D299" s="12">
        <f t="shared" si="72"/>
        <v>0</v>
      </c>
      <c r="F299" s="12">
        <f>IF($E$2='Utánpótlás I'!$P299,'Utánpótlás I'!$Q299,0)</f>
        <v>0</v>
      </c>
      <c r="G299" s="62">
        <f t="shared" si="73"/>
        <v>0</v>
      </c>
      <c r="H299" s="12">
        <f t="shared" si="74"/>
        <v>0</v>
      </c>
      <c r="J299" s="12">
        <f>IF($I$2='Utánpótlás I'!$P299,'Utánpótlás I'!$Q299,0)</f>
        <v>0</v>
      </c>
      <c r="K299" s="62">
        <f t="shared" si="75"/>
        <v>0</v>
      </c>
      <c r="L299" s="12">
        <f t="shared" si="76"/>
        <v>0</v>
      </c>
      <c r="N299" s="12">
        <f>IF($M$2='Utánpótlás I'!$P299,'Utánpótlás I'!$Q299,0)</f>
        <v>0</v>
      </c>
      <c r="O299" s="62">
        <f t="shared" si="77"/>
        <v>0</v>
      </c>
      <c r="P299" s="12">
        <f t="shared" si="78"/>
        <v>0</v>
      </c>
      <c r="R299" s="12">
        <f>IF($Q$2='Utánpótlás I'!$P299,'Utánpótlás I'!$Q299,0)</f>
        <v>0</v>
      </c>
      <c r="S299" s="62">
        <f t="shared" si="79"/>
        <v>0</v>
      </c>
      <c r="T299" s="12">
        <f t="shared" si="80"/>
        <v>0</v>
      </c>
      <c r="W299" s="12">
        <f>IF($V$2='Utánpótlás I'!$P299,'Utánpótlás I'!$Q299,0)</f>
        <v>0</v>
      </c>
      <c r="X299" s="62">
        <f t="shared" si="81"/>
        <v>0</v>
      </c>
      <c r="Y299" s="12">
        <f t="shared" si="82"/>
        <v>0</v>
      </c>
      <c r="AB299" s="12">
        <f>IF($AA$2='Utánpótlás I'!$P299,'Utánpótlás I'!$Q299,0)</f>
        <v>0</v>
      </c>
      <c r="AC299" s="62">
        <f t="shared" si="83"/>
        <v>0</v>
      </c>
      <c r="AD299" s="12">
        <f t="shared" si="84"/>
        <v>0</v>
      </c>
      <c r="AG299" s="12">
        <f>IF($AF$2='Utánpótlás I'!$P299,'Utánpótlás I'!$Q299,0)</f>
        <v>0</v>
      </c>
      <c r="AH299" s="62">
        <f t="shared" si="85"/>
        <v>0</v>
      </c>
      <c r="AI299" s="12">
        <f t="shared" si="86"/>
        <v>0</v>
      </c>
      <c r="AL299" s="12">
        <f>IF($AK$2='Utánpótlás I'!$P299,'Utánpótlás I'!$Q299,0)</f>
        <v>0</v>
      </c>
      <c r="AM299" s="62">
        <f t="shared" si="87"/>
        <v>0</v>
      </c>
      <c r="AN299" s="12">
        <f t="shared" si="88"/>
        <v>0</v>
      </c>
    </row>
    <row r="300" spans="2:40">
      <c r="B300" s="12">
        <f>IF($A$2='Utánpótlás I'!$P300,'Utánpótlás I'!$Q300,0)</f>
        <v>0</v>
      </c>
      <c r="C300" s="62">
        <f t="shared" si="89"/>
        <v>0</v>
      </c>
      <c r="D300" s="12">
        <f t="shared" si="72"/>
        <v>0</v>
      </c>
      <c r="F300" s="12">
        <f>IF($E$2='Utánpótlás I'!$P300,'Utánpótlás I'!$Q300,0)</f>
        <v>0</v>
      </c>
      <c r="G300" s="62">
        <f t="shared" si="73"/>
        <v>0</v>
      </c>
      <c r="H300" s="12">
        <f t="shared" si="74"/>
        <v>0</v>
      </c>
      <c r="J300" s="12">
        <f>IF($I$2='Utánpótlás I'!$P300,'Utánpótlás I'!$Q300,0)</f>
        <v>0</v>
      </c>
      <c r="K300" s="62">
        <f t="shared" si="75"/>
        <v>0</v>
      </c>
      <c r="L300" s="12">
        <f t="shared" si="76"/>
        <v>0</v>
      </c>
      <c r="N300" s="12">
        <f>IF($M$2='Utánpótlás I'!$P300,'Utánpótlás I'!$Q300,0)</f>
        <v>0</v>
      </c>
      <c r="O300" s="62">
        <f t="shared" si="77"/>
        <v>0</v>
      </c>
      <c r="P300" s="12">
        <f t="shared" si="78"/>
        <v>0</v>
      </c>
      <c r="R300" s="12">
        <f>IF($Q$2='Utánpótlás I'!$P300,'Utánpótlás I'!$Q300,0)</f>
        <v>0</v>
      </c>
      <c r="S300" s="62">
        <f t="shared" si="79"/>
        <v>0</v>
      </c>
      <c r="T300" s="12">
        <f t="shared" si="80"/>
        <v>0</v>
      </c>
      <c r="W300" s="12">
        <f>IF($V$2='Utánpótlás I'!$P300,'Utánpótlás I'!$Q300,0)</f>
        <v>0</v>
      </c>
      <c r="X300" s="62">
        <f t="shared" si="81"/>
        <v>0</v>
      </c>
      <c r="Y300" s="12">
        <f t="shared" si="82"/>
        <v>0</v>
      </c>
      <c r="AB300" s="12">
        <f>IF($AA$2='Utánpótlás I'!$P300,'Utánpótlás I'!$Q300,0)</f>
        <v>0</v>
      </c>
      <c r="AC300" s="62">
        <f t="shared" si="83"/>
        <v>0</v>
      </c>
      <c r="AD300" s="12">
        <f t="shared" si="84"/>
        <v>0</v>
      </c>
      <c r="AG300" s="12">
        <f>IF($AF$2='Utánpótlás I'!$P300,'Utánpótlás I'!$Q300,0)</f>
        <v>0</v>
      </c>
      <c r="AH300" s="62">
        <f t="shared" si="85"/>
        <v>0</v>
      </c>
      <c r="AI300" s="12">
        <f t="shared" si="86"/>
        <v>0</v>
      </c>
      <c r="AL300" s="12">
        <f>IF($AK$2='Utánpótlás I'!$P300,'Utánpótlás I'!$Q300,0)</f>
        <v>0</v>
      </c>
      <c r="AM300" s="62">
        <f t="shared" si="87"/>
        <v>0</v>
      </c>
      <c r="AN300" s="12">
        <f t="shared" si="88"/>
        <v>0</v>
      </c>
    </row>
    <row r="301" spans="2:40">
      <c r="B301" s="12">
        <f>IF($A$2='Utánpótlás I'!$P301,'Utánpótlás I'!$Q301,0)</f>
        <v>0</v>
      </c>
      <c r="C301" s="62">
        <f t="shared" si="89"/>
        <v>0</v>
      </c>
      <c r="D301" s="12">
        <f t="shared" si="72"/>
        <v>0</v>
      </c>
      <c r="F301" s="12">
        <f>IF($E$2='Utánpótlás I'!$P301,'Utánpótlás I'!$Q301,0)</f>
        <v>0</v>
      </c>
      <c r="G301" s="62">
        <f t="shared" si="73"/>
        <v>0</v>
      </c>
      <c r="H301" s="12">
        <f t="shared" si="74"/>
        <v>0</v>
      </c>
      <c r="J301" s="12">
        <f>IF($I$2='Utánpótlás I'!$P301,'Utánpótlás I'!$Q301,0)</f>
        <v>0</v>
      </c>
      <c r="K301" s="62">
        <f t="shared" si="75"/>
        <v>0</v>
      </c>
      <c r="L301" s="12">
        <f t="shared" si="76"/>
        <v>0</v>
      </c>
      <c r="N301" s="12">
        <f>IF($M$2='Utánpótlás I'!$P301,'Utánpótlás I'!$Q301,0)</f>
        <v>0</v>
      </c>
      <c r="O301" s="62">
        <f t="shared" si="77"/>
        <v>0</v>
      </c>
      <c r="P301" s="12">
        <f t="shared" si="78"/>
        <v>0</v>
      </c>
      <c r="R301" s="12">
        <f>IF($Q$2='Utánpótlás I'!$P301,'Utánpótlás I'!$Q301,0)</f>
        <v>0</v>
      </c>
      <c r="S301" s="62">
        <f t="shared" si="79"/>
        <v>0</v>
      </c>
      <c r="T301" s="12">
        <f t="shared" si="80"/>
        <v>0</v>
      </c>
      <c r="W301" s="12">
        <f>IF($V$2='Utánpótlás I'!$P301,'Utánpótlás I'!$Q301,0)</f>
        <v>0</v>
      </c>
      <c r="X301" s="62">
        <f t="shared" si="81"/>
        <v>0</v>
      </c>
      <c r="Y301" s="12">
        <f t="shared" si="82"/>
        <v>0</v>
      </c>
      <c r="AB301" s="12">
        <f>IF($AA$2='Utánpótlás I'!$P301,'Utánpótlás I'!$Q301,0)</f>
        <v>0</v>
      </c>
      <c r="AC301" s="62">
        <f t="shared" si="83"/>
        <v>0</v>
      </c>
      <c r="AD301" s="12">
        <f t="shared" si="84"/>
        <v>0</v>
      </c>
      <c r="AG301" s="12">
        <f>IF($AF$2='Utánpótlás I'!$P301,'Utánpótlás I'!$Q301,0)</f>
        <v>0</v>
      </c>
      <c r="AH301" s="62">
        <f t="shared" si="85"/>
        <v>0</v>
      </c>
      <c r="AI301" s="12">
        <f t="shared" si="86"/>
        <v>0</v>
      </c>
      <c r="AL301" s="12">
        <f>IF($AK$2='Utánpótlás I'!$P301,'Utánpótlás I'!$Q301,0)</f>
        <v>0</v>
      </c>
      <c r="AM301" s="62">
        <f t="shared" si="87"/>
        <v>0</v>
      </c>
      <c r="AN301" s="12">
        <f t="shared" si="88"/>
        <v>0</v>
      </c>
    </row>
    <row r="302" spans="2:40">
      <c r="B302" s="12">
        <f>IF($A$2='Utánpótlás I'!$P302,'Utánpótlás I'!$Q302,0)</f>
        <v>0</v>
      </c>
      <c r="C302" s="62">
        <f t="shared" si="89"/>
        <v>0</v>
      </c>
      <c r="D302" s="12">
        <f t="shared" si="72"/>
        <v>0</v>
      </c>
      <c r="F302" s="12">
        <f>IF($E$2='Utánpótlás I'!$P302,'Utánpótlás I'!$Q302,0)</f>
        <v>0</v>
      </c>
      <c r="G302" s="62">
        <f t="shared" si="73"/>
        <v>0</v>
      </c>
      <c r="H302" s="12">
        <f t="shared" si="74"/>
        <v>0</v>
      </c>
      <c r="J302" s="12">
        <f>IF($I$2='Utánpótlás I'!$P302,'Utánpótlás I'!$Q302,0)</f>
        <v>0</v>
      </c>
      <c r="K302" s="62">
        <f t="shared" si="75"/>
        <v>0</v>
      </c>
      <c r="L302" s="12">
        <f t="shared" si="76"/>
        <v>0</v>
      </c>
      <c r="N302" s="12">
        <f>IF($M$2='Utánpótlás I'!$P302,'Utánpótlás I'!$Q302,0)</f>
        <v>0</v>
      </c>
      <c r="O302" s="62">
        <f t="shared" si="77"/>
        <v>0</v>
      </c>
      <c r="P302" s="12">
        <f t="shared" si="78"/>
        <v>0</v>
      </c>
      <c r="R302" s="12">
        <f>IF($Q$2='Utánpótlás I'!$P302,'Utánpótlás I'!$Q302,0)</f>
        <v>0</v>
      </c>
      <c r="S302" s="62">
        <f t="shared" si="79"/>
        <v>0</v>
      </c>
      <c r="T302" s="12">
        <f t="shared" si="80"/>
        <v>0</v>
      </c>
      <c r="W302" s="12">
        <f>IF($V$2='Utánpótlás I'!$P302,'Utánpótlás I'!$Q302,0)</f>
        <v>0</v>
      </c>
      <c r="X302" s="62">
        <f t="shared" si="81"/>
        <v>0</v>
      </c>
      <c r="Y302" s="12">
        <f t="shared" si="82"/>
        <v>0</v>
      </c>
      <c r="AB302" s="12">
        <f>IF($AA$2='Utánpótlás I'!$P302,'Utánpótlás I'!$Q302,0)</f>
        <v>0</v>
      </c>
      <c r="AC302" s="62">
        <f t="shared" si="83"/>
        <v>0</v>
      </c>
      <c r="AD302" s="12">
        <f t="shared" si="84"/>
        <v>0</v>
      </c>
      <c r="AG302" s="12">
        <f>IF($AF$2='Utánpótlás I'!$P302,'Utánpótlás I'!$Q302,0)</f>
        <v>0</v>
      </c>
      <c r="AH302" s="62">
        <f t="shared" si="85"/>
        <v>0</v>
      </c>
      <c r="AI302" s="12">
        <f t="shared" si="86"/>
        <v>0</v>
      </c>
      <c r="AL302" s="12">
        <f>IF($AK$2='Utánpótlás I'!$P302,'Utánpótlás I'!$Q302,0)</f>
        <v>0</v>
      </c>
      <c r="AM302" s="62">
        <f t="shared" si="87"/>
        <v>0</v>
      </c>
      <c r="AN302" s="12">
        <f t="shared" si="88"/>
        <v>0</v>
      </c>
    </row>
    <row r="303" spans="2:40">
      <c r="B303" s="12">
        <f>IF($A$2='Utánpótlás I'!$P303,'Utánpótlás I'!$Q303,0)</f>
        <v>0</v>
      </c>
      <c r="C303" s="62">
        <f t="shared" si="89"/>
        <v>0</v>
      </c>
      <c r="D303" s="12">
        <f t="shared" si="72"/>
        <v>0</v>
      </c>
      <c r="F303" s="12">
        <f>IF($E$2='Utánpótlás I'!$P303,'Utánpótlás I'!$Q303,0)</f>
        <v>0</v>
      </c>
      <c r="G303" s="62">
        <f t="shared" si="73"/>
        <v>0</v>
      </c>
      <c r="H303" s="12">
        <f t="shared" si="74"/>
        <v>0</v>
      </c>
      <c r="J303" s="12">
        <f>IF($I$2='Utánpótlás I'!$P303,'Utánpótlás I'!$Q303,0)</f>
        <v>0</v>
      </c>
      <c r="K303" s="62">
        <f t="shared" si="75"/>
        <v>0</v>
      </c>
      <c r="L303" s="12">
        <f t="shared" si="76"/>
        <v>0</v>
      </c>
      <c r="N303" s="12">
        <f>IF($M$2='Utánpótlás I'!$P303,'Utánpótlás I'!$Q303,0)</f>
        <v>0</v>
      </c>
      <c r="O303" s="62">
        <f t="shared" si="77"/>
        <v>0</v>
      </c>
      <c r="P303" s="12">
        <f t="shared" si="78"/>
        <v>0</v>
      </c>
      <c r="R303" s="12">
        <f>IF($Q$2='Utánpótlás I'!$P303,'Utánpótlás I'!$Q303,0)</f>
        <v>0</v>
      </c>
      <c r="S303" s="62">
        <f t="shared" si="79"/>
        <v>0</v>
      </c>
      <c r="T303" s="12">
        <f t="shared" si="80"/>
        <v>0</v>
      </c>
      <c r="W303" s="12">
        <f>IF($V$2='Utánpótlás I'!$P303,'Utánpótlás I'!$Q303,0)</f>
        <v>0</v>
      </c>
      <c r="X303" s="62">
        <f t="shared" si="81"/>
        <v>0</v>
      </c>
      <c r="Y303" s="12">
        <f t="shared" si="82"/>
        <v>0</v>
      </c>
      <c r="AB303" s="12">
        <f>IF($AA$2='Utánpótlás I'!$P303,'Utánpótlás I'!$Q303,0)</f>
        <v>0</v>
      </c>
      <c r="AC303" s="62">
        <f t="shared" si="83"/>
        <v>0</v>
      </c>
      <c r="AD303" s="12">
        <f t="shared" si="84"/>
        <v>0</v>
      </c>
      <c r="AG303" s="12">
        <f>IF($AF$2='Utánpótlás I'!$P303,'Utánpótlás I'!$Q303,0)</f>
        <v>0</v>
      </c>
      <c r="AH303" s="62">
        <f t="shared" si="85"/>
        <v>0</v>
      </c>
      <c r="AI303" s="12">
        <f t="shared" si="86"/>
        <v>0</v>
      </c>
      <c r="AL303" s="12">
        <f>IF($AK$2='Utánpótlás I'!$P303,'Utánpótlás I'!$Q303,0)</f>
        <v>0</v>
      </c>
      <c r="AM303" s="62">
        <f t="shared" si="87"/>
        <v>0</v>
      </c>
      <c r="AN303" s="12">
        <f t="shared" si="88"/>
        <v>0</v>
      </c>
    </row>
    <row r="304" spans="2:40">
      <c r="B304" s="12">
        <f>IF($A$2='Utánpótlás I'!$P304,'Utánpótlás I'!$Q304,0)</f>
        <v>0</v>
      </c>
      <c r="C304" s="62">
        <f t="shared" si="89"/>
        <v>0</v>
      </c>
      <c r="D304" s="12">
        <f t="shared" si="72"/>
        <v>0</v>
      </c>
      <c r="F304" s="12">
        <f>IF($E$2='Utánpótlás I'!$P304,'Utánpótlás I'!$Q304,0)</f>
        <v>0</v>
      </c>
      <c r="G304" s="62">
        <f t="shared" si="73"/>
        <v>0</v>
      </c>
      <c r="H304" s="12">
        <f t="shared" si="74"/>
        <v>0</v>
      </c>
      <c r="J304" s="12">
        <f>IF($I$2='Utánpótlás I'!$P304,'Utánpótlás I'!$Q304,0)</f>
        <v>0</v>
      </c>
      <c r="K304" s="62">
        <f t="shared" si="75"/>
        <v>0</v>
      </c>
      <c r="L304" s="12">
        <f t="shared" si="76"/>
        <v>0</v>
      </c>
      <c r="N304" s="12">
        <f>IF($M$2='Utánpótlás I'!$P304,'Utánpótlás I'!$Q304,0)</f>
        <v>0</v>
      </c>
      <c r="O304" s="62">
        <f t="shared" si="77"/>
        <v>0</v>
      </c>
      <c r="P304" s="12">
        <f t="shared" si="78"/>
        <v>0</v>
      </c>
      <c r="R304" s="12">
        <f>IF($Q$2='Utánpótlás I'!$P304,'Utánpótlás I'!$Q304,0)</f>
        <v>0</v>
      </c>
      <c r="S304" s="62">
        <f t="shared" si="79"/>
        <v>0</v>
      </c>
      <c r="T304" s="12">
        <f t="shared" si="80"/>
        <v>0</v>
      </c>
      <c r="W304" s="12">
        <f>IF($V$2='Utánpótlás I'!$P304,'Utánpótlás I'!$Q304,0)</f>
        <v>0</v>
      </c>
      <c r="X304" s="62">
        <f t="shared" si="81"/>
        <v>0</v>
      </c>
      <c r="Y304" s="12">
        <f t="shared" si="82"/>
        <v>0</v>
      </c>
      <c r="AB304" s="12">
        <f>IF($AA$2='Utánpótlás I'!$P304,'Utánpótlás I'!$Q304,0)</f>
        <v>0</v>
      </c>
      <c r="AC304" s="62">
        <f t="shared" si="83"/>
        <v>0</v>
      </c>
      <c r="AD304" s="12">
        <f t="shared" si="84"/>
        <v>0</v>
      </c>
      <c r="AG304" s="12">
        <f>IF($AF$2='Utánpótlás I'!$P304,'Utánpótlás I'!$Q304,0)</f>
        <v>0</v>
      </c>
      <c r="AH304" s="62">
        <f t="shared" si="85"/>
        <v>0</v>
      </c>
      <c r="AI304" s="12">
        <f t="shared" si="86"/>
        <v>0</v>
      </c>
      <c r="AL304" s="12">
        <f>IF($AK$2='Utánpótlás I'!$P304,'Utánpótlás I'!$Q304,0)</f>
        <v>0</v>
      </c>
      <c r="AM304" s="62">
        <f t="shared" si="87"/>
        <v>0</v>
      </c>
      <c r="AN304" s="12">
        <f t="shared" si="88"/>
        <v>0</v>
      </c>
    </row>
    <row r="305" spans="2:40">
      <c r="B305" s="12">
        <f>IF($A$2='Utánpótlás I'!$P305,'Utánpótlás I'!$Q305,0)</f>
        <v>0</v>
      </c>
      <c r="C305" s="62">
        <f t="shared" si="89"/>
        <v>0</v>
      </c>
      <c r="D305" s="12">
        <f t="shared" si="72"/>
        <v>0</v>
      </c>
      <c r="F305" s="12">
        <f>IF($E$2='Utánpótlás I'!$P305,'Utánpótlás I'!$Q305,0)</f>
        <v>0</v>
      </c>
      <c r="G305" s="62">
        <f t="shared" si="73"/>
        <v>0</v>
      </c>
      <c r="H305" s="12">
        <f t="shared" si="74"/>
        <v>0</v>
      </c>
      <c r="J305" s="12">
        <f>IF($I$2='Utánpótlás I'!$P305,'Utánpótlás I'!$Q305,0)</f>
        <v>0</v>
      </c>
      <c r="K305" s="62">
        <f t="shared" si="75"/>
        <v>0</v>
      </c>
      <c r="L305" s="12">
        <f t="shared" si="76"/>
        <v>0</v>
      </c>
      <c r="N305" s="12">
        <f>IF($M$2='Utánpótlás I'!$P305,'Utánpótlás I'!$Q305,0)</f>
        <v>0</v>
      </c>
      <c r="O305" s="62">
        <f t="shared" si="77"/>
        <v>0</v>
      </c>
      <c r="P305" s="12">
        <f t="shared" si="78"/>
        <v>0</v>
      </c>
      <c r="R305" s="12">
        <f>IF($Q$2='Utánpótlás I'!$P305,'Utánpótlás I'!$Q305,0)</f>
        <v>0</v>
      </c>
      <c r="S305" s="62">
        <f t="shared" si="79"/>
        <v>0</v>
      </c>
      <c r="T305" s="12">
        <f t="shared" si="80"/>
        <v>0</v>
      </c>
      <c r="W305" s="12">
        <f>IF($V$2='Utánpótlás I'!$P305,'Utánpótlás I'!$Q305,0)</f>
        <v>0</v>
      </c>
      <c r="X305" s="62">
        <f t="shared" si="81"/>
        <v>0</v>
      </c>
      <c r="Y305" s="12">
        <f t="shared" si="82"/>
        <v>0</v>
      </c>
      <c r="AB305" s="12">
        <f>IF($AA$2='Utánpótlás I'!$P305,'Utánpótlás I'!$Q305,0)</f>
        <v>0</v>
      </c>
      <c r="AC305" s="62">
        <f t="shared" si="83"/>
        <v>0</v>
      </c>
      <c r="AD305" s="12">
        <f t="shared" si="84"/>
        <v>0</v>
      </c>
      <c r="AG305" s="12">
        <f>IF($AF$2='Utánpótlás I'!$P305,'Utánpótlás I'!$Q305,0)</f>
        <v>0</v>
      </c>
      <c r="AH305" s="62">
        <f t="shared" si="85"/>
        <v>0</v>
      </c>
      <c r="AI305" s="12">
        <f t="shared" si="86"/>
        <v>0</v>
      </c>
      <c r="AL305" s="12">
        <f>IF($AK$2='Utánpótlás I'!$P305,'Utánpótlás I'!$Q305,0)</f>
        <v>0</v>
      </c>
      <c r="AM305" s="62">
        <f t="shared" si="87"/>
        <v>0</v>
      </c>
      <c r="AN305" s="12">
        <f t="shared" si="88"/>
        <v>0</v>
      </c>
    </row>
    <row r="306" spans="2:40">
      <c r="B306" s="12">
        <f>IF($A$2='Utánpótlás I'!$P306,'Utánpótlás I'!$Q306,0)</f>
        <v>0</v>
      </c>
      <c r="C306" s="62">
        <f t="shared" si="89"/>
        <v>0</v>
      </c>
      <c r="D306" s="12">
        <f t="shared" si="72"/>
        <v>0</v>
      </c>
      <c r="F306" s="12">
        <f>IF($E$2='Utánpótlás I'!$P306,'Utánpótlás I'!$Q306,0)</f>
        <v>0</v>
      </c>
      <c r="G306" s="62">
        <f t="shared" si="73"/>
        <v>0</v>
      </c>
      <c r="H306" s="12">
        <f t="shared" si="74"/>
        <v>0</v>
      </c>
      <c r="J306" s="12">
        <f>IF($I$2='Utánpótlás I'!$P306,'Utánpótlás I'!$Q306,0)</f>
        <v>0</v>
      </c>
      <c r="K306" s="62">
        <f t="shared" si="75"/>
        <v>0</v>
      </c>
      <c r="L306" s="12">
        <f t="shared" si="76"/>
        <v>0</v>
      </c>
      <c r="N306" s="12">
        <f>IF($M$2='Utánpótlás I'!$P306,'Utánpótlás I'!$Q306,0)</f>
        <v>0</v>
      </c>
      <c r="O306" s="62">
        <f t="shared" si="77"/>
        <v>0</v>
      </c>
      <c r="P306" s="12">
        <f t="shared" si="78"/>
        <v>0</v>
      </c>
      <c r="R306" s="12">
        <f>IF($Q$2='Utánpótlás I'!$P306,'Utánpótlás I'!$Q306,0)</f>
        <v>0</v>
      </c>
      <c r="S306" s="62">
        <f t="shared" si="79"/>
        <v>0</v>
      </c>
      <c r="T306" s="12">
        <f t="shared" si="80"/>
        <v>0</v>
      </c>
      <c r="W306" s="12">
        <f>IF($V$2='Utánpótlás I'!$P306,'Utánpótlás I'!$Q306,0)</f>
        <v>0</v>
      </c>
      <c r="X306" s="62">
        <f t="shared" si="81"/>
        <v>0</v>
      </c>
      <c r="Y306" s="12">
        <f t="shared" si="82"/>
        <v>0</v>
      </c>
      <c r="AB306" s="12">
        <f>IF($AA$2='Utánpótlás I'!$P306,'Utánpótlás I'!$Q306,0)</f>
        <v>0</v>
      </c>
      <c r="AC306" s="62">
        <f t="shared" si="83"/>
        <v>0</v>
      </c>
      <c r="AD306" s="12">
        <f t="shared" si="84"/>
        <v>0</v>
      </c>
      <c r="AG306" s="12">
        <f>IF($AF$2='Utánpótlás I'!$P306,'Utánpótlás I'!$Q306,0)</f>
        <v>0</v>
      </c>
      <c r="AH306" s="62">
        <f t="shared" si="85"/>
        <v>0</v>
      </c>
      <c r="AI306" s="12">
        <f t="shared" si="86"/>
        <v>0</v>
      </c>
      <c r="AL306" s="12">
        <f>IF($AK$2='Utánpótlás I'!$P306,'Utánpótlás I'!$Q306,0)</f>
        <v>0</v>
      </c>
      <c r="AM306" s="62">
        <f t="shared" si="87"/>
        <v>0</v>
      </c>
      <c r="AN306" s="12">
        <f t="shared" si="88"/>
        <v>0</v>
      </c>
    </row>
    <row r="307" spans="2:40">
      <c r="B307" s="12">
        <f>IF($A$2='Utánpótlás I'!$P307,'Utánpótlás I'!$Q307,0)</f>
        <v>0</v>
      </c>
      <c r="C307" s="62">
        <f t="shared" si="89"/>
        <v>0</v>
      </c>
      <c r="D307" s="12">
        <f t="shared" si="72"/>
        <v>0</v>
      </c>
      <c r="F307" s="12">
        <f>IF($E$2='Utánpótlás I'!$P307,'Utánpótlás I'!$Q307,0)</f>
        <v>0</v>
      </c>
      <c r="G307" s="62">
        <f t="shared" si="73"/>
        <v>0</v>
      </c>
      <c r="H307" s="12">
        <f t="shared" si="74"/>
        <v>0</v>
      </c>
      <c r="J307" s="12">
        <f>IF($I$2='Utánpótlás I'!$P307,'Utánpótlás I'!$Q307,0)</f>
        <v>0</v>
      </c>
      <c r="K307" s="62">
        <f t="shared" si="75"/>
        <v>0</v>
      </c>
      <c r="L307" s="12">
        <f t="shared" si="76"/>
        <v>0</v>
      </c>
      <c r="N307" s="12">
        <f>IF($M$2='Utánpótlás I'!$P307,'Utánpótlás I'!$Q307,0)</f>
        <v>0</v>
      </c>
      <c r="O307" s="62">
        <f t="shared" si="77"/>
        <v>0</v>
      </c>
      <c r="P307" s="12">
        <f t="shared" si="78"/>
        <v>0</v>
      </c>
      <c r="R307" s="12">
        <f>IF($Q$2='Utánpótlás I'!$P307,'Utánpótlás I'!$Q307,0)</f>
        <v>0</v>
      </c>
      <c r="S307" s="62">
        <f t="shared" si="79"/>
        <v>0</v>
      </c>
      <c r="T307" s="12">
        <f t="shared" si="80"/>
        <v>0</v>
      </c>
      <c r="W307" s="12">
        <f>IF($V$2='Utánpótlás I'!$P307,'Utánpótlás I'!$Q307,0)</f>
        <v>0</v>
      </c>
      <c r="X307" s="62">
        <f t="shared" si="81"/>
        <v>0</v>
      </c>
      <c r="Y307" s="12">
        <f t="shared" si="82"/>
        <v>0</v>
      </c>
      <c r="AB307" s="12">
        <f>IF($AA$2='Utánpótlás I'!$P307,'Utánpótlás I'!$Q307,0)</f>
        <v>0</v>
      </c>
      <c r="AC307" s="62">
        <f t="shared" si="83"/>
        <v>0</v>
      </c>
      <c r="AD307" s="12">
        <f t="shared" si="84"/>
        <v>0</v>
      </c>
      <c r="AG307" s="12">
        <f>IF($AF$2='Utánpótlás I'!$P307,'Utánpótlás I'!$Q307,0)</f>
        <v>0</v>
      </c>
      <c r="AH307" s="62">
        <f t="shared" si="85"/>
        <v>0</v>
      </c>
      <c r="AI307" s="12">
        <f t="shared" si="86"/>
        <v>0</v>
      </c>
      <c r="AL307" s="12">
        <f>IF($AK$2='Utánpótlás I'!$P307,'Utánpótlás I'!$Q307,0)</f>
        <v>0</v>
      </c>
      <c r="AM307" s="62">
        <f t="shared" si="87"/>
        <v>0</v>
      </c>
      <c r="AN307" s="12">
        <f t="shared" si="88"/>
        <v>0</v>
      </c>
    </row>
    <row r="308" spans="2:40">
      <c r="B308" s="12">
        <f>IF($A$2='Utánpótlás I'!$P308,'Utánpótlás I'!$Q308,0)</f>
        <v>0</v>
      </c>
      <c r="C308" s="62">
        <f t="shared" si="89"/>
        <v>0</v>
      </c>
      <c r="D308" s="12">
        <f t="shared" si="72"/>
        <v>0</v>
      </c>
      <c r="F308" s="12">
        <f>IF($E$2='Utánpótlás I'!$P308,'Utánpótlás I'!$Q308,0)</f>
        <v>0</v>
      </c>
      <c r="G308" s="62">
        <f t="shared" si="73"/>
        <v>0</v>
      </c>
      <c r="H308" s="12">
        <f t="shared" si="74"/>
        <v>0</v>
      </c>
      <c r="J308" s="12">
        <f>IF($I$2='Utánpótlás I'!$P308,'Utánpótlás I'!$Q308,0)</f>
        <v>0</v>
      </c>
      <c r="K308" s="62">
        <f t="shared" si="75"/>
        <v>0</v>
      </c>
      <c r="L308" s="12">
        <f t="shared" si="76"/>
        <v>0</v>
      </c>
      <c r="N308" s="12">
        <f>IF($M$2='Utánpótlás I'!$P308,'Utánpótlás I'!$Q308,0)</f>
        <v>0</v>
      </c>
      <c r="O308" s="62">
        <f t="shared" si="77"/>
        <v>0</v>
      </c>
      <c r="P308" s="12">
        <f t="shared" si="78"/>
        <v>0</v>
      </c>
      <c r="R308" s="12">
        <f>IF($Q$2='Utánpótlás I'!$P308,'Utánpótlás I'!$Q308,0)</f>
        <v>0</v>
      </c>
      <c r="S308" s="62">
        <f t="shared" si="79"/>
        <v>0</v>
      </c>
      <c r="T308" s="12">
        <f t="shared" si="80"/>
        <v>0</v>
      </c>
      <c r="W308" s="12">
        <f>IF($V$2='Utánpótlás I'!$P308,'Utánpótlás I'!$Q308,0)</f>
        <v>0</v>
      </c>
      <c r="X308" s="62">
        <f t="shared" si="81"/>
        <v>0</v>
      </c>
      <c r="Y308" s="12">
        <f t="shared" si="82"/>
        <v>0</v>
      </c>
      <c r="AB308" s="12">
        <f>IF($AA$2='Utánpótlás I'!$P308,'Utánpótlás I'!$Q308,0)</f>
        <v>0</v>
      </c>
      <c r="AC308" s="62">
        <f t="shared" si="83"/>
        <v>0</v>
      </c>
      <c r="AD308" s="12">
        <f t="shared" si="84"/>
        <v>0</v>
      </c>
      <c r="AG308" s="12">
        <f>IF($AF$2='Utánpótlás I'!$P308,'Utánpótlás I'!$Q308,0)</f>
        <v>0</v>
      </c>
      <c r="AH308" s="62">
        <f t="shared" si="85"/>
        <v>0</v>
      </c>
      <c r="AI308" s="12">
        <f t="shared" si="86"/>
        <v>0</v>
      </c>
      <c r="AL308" s="12">
        <f>IF($AK$2='Utánpótlás I'!$P308,'Utánpótlás I'!$Q308,0)</f>
        <v>0</v>
      </c>
      <c r="AM308" s="62">
        <f t="shared" si="87"/>
        <v>0</v>
      </c>
      <c r="AN308" s="12">
        <f t="shared" si="88"/>
        <v>0</v>
      </c>
    </row>
    <row r="309" spans="2:40">
      <c r="B309" s="12">
        <f>IF($A$2='Utánpótlás I'!$P309,'Utánpótlás I'!$Q309,0)</f>
        <v>0</v>
      </c>
      <c r="C309" s="62">
        <f t="shared" si="89"/>
        <v>0</v>
      </c>
      <c r="D309" s="12">
        <f t="shared" si="72"/>
        <v>0</v>
      </c>
      <c r="F309" s="12">
        <f>IF($E$2='Utánpótlás I'!$P309,'Utánpótlás I'!$Q309,0)</f>
        <v>0</v>
      </c>
      <c r="G309" s="62">
        <f t="shared" si="73"/>
        <v>0</v>
      </c>
      <c r="H309" s="12">
        <f t="shared" si="74"/>
        <v>0</v>
      </c>
      <c r="J309" s="12">
        <f>IF($I$2='Utánpótlás I'!$P309,'Utánpótlás I'!$Q309,0)</f>
        <v>0</v>
      </c>
      <c r="K309" s="62">
        <f t="shared" si="75"/>
        <v>0</v>
      </c>
      <c r="L309" s="12">
        <f t="shared" si="76"/>
        <v>0</v>
      </c>
      <c r="N309" s="12">
        <f>IF($M$2='Utánpótlás I'!$P309,'Utánpótlás I'!$Q309,0)</f>
        <v>0</v>
      </c>
      <c r="O309" s="62">
        <f t="shared" si="77"/>
        <v>0</v>
      </c>
      <c r="P309" s="12">
        <f t="shared" si="78"/>
        <v>0</v>
      </c>
      <c r="R309" s="12">
        <f>IF($Q$2='Utánpótlás I'!$P309,'Utánpótlás I'!$Q309,0)</f>
        <v>0</v>
      </c>
      <c r="S309" s="62">
        <f t="shared" si="79"/>
        <v>0</v>
      </c>
      <c r="T309" s="12">
        <f t="shared" si="80"/>
        <v>0</v>
      </c>
      <c r="W309" s="12">
        <f>IF($V$2='Utánpótlás I'!$P309,'Utánpótlás I'!$Q309,0)</f>
        <v>0</v>
      </c>
      <c r="X309" s="62">
        <f t="shared" si="81"/>
        <v>0</v>
      </c>
      <c r="Y309" s="12">
        <f t="shared" si="82"/>
        <v>0</v>
      </c>
      <c r="AB309" s="12">
        <f>IF($AA$2='Utánpótlás I'!$P309,'Utánpótlás I'!$Q309,0)</f>
        <v>0</v>
      </c>
      <c r="AC309" s="62">
        <f t="shared" si="83"/>
        <v>0</v>
      </c>
      <c r="AD309" s="12">
        <f t="shared" si="84"/>
        <v>0</v>
      </c>
      <c r="AG309" s="12">
        <f>IF($AF$2='Utánpótlás I'!$P309,'Utánpótlás I'!$Q309,0)</f>
        <v>0</v>
      </c>
      <c r="AH309" s="62">
        <f t="shared" si="85"/>
        <v>0</v>
      </c>
      <c r="AI309" s="12">
        <f t="shared" si="86"/>
        <v>0</v>
      </c>
      <c r="AL309" s="12">
        <f>IF($AK$2='Utánpótlás I'!$P309,'Utánpótlás I'!$Q309,0)</f>
        <v>0</v>
      </c>
      <c r="AM309" s="62">
        <f t="shared" si="87"/>
        <v>0</v>
      </c>
      <c r="AN309" s="12">
        <f t="shared" si="88"/>
        <v>0</v>
      </c>
    </row>
    <row r="310" spans="2:40">
      <c r="B310" s="12">
        <f>IF($A$2='Utánpótlás I'!$P310,'Utánpótlás I'!$Q310,0)</f>
        <v>0</v>
      </c>
      <c r="C310" s="62">
        <f t="shared" si="89"/>
        <v>0</v>
      </c>
      <c r="D310" s="12">
        <f t="shared" si="72"/>
        <v>0</v>
      </c>
      <c r="F310" s="12">
        <f>IF($E$2='Utánpótlás I'!$P310,'Utánpótlás I'!$Q310,0)</f>
        <v>0</v>
      </c>
      <c r="G310" s="62">
        <f t="shared" si="73"/>
        <v>0</v>
      </c>
      <c r="H310" s="12">
        <f t="shared" si="74"/>
        <v>0</v>
      </c>
      <c r="J310" s="12">
        <f>IF($I$2='Utánpótlás I'!$P310,'Utánpótlás I'!$Q310,0)</f>
        <v>0</v>
      </c>
      <c r="K310" s="62">
        <f t="shared" si="75"/>
        <v>0</v>
      </c>
      <c r="L310" s="12">
        <f t="shared" si="76"/>
        <v>0</v>
      </c>
      <c r="N310" s="12">
        <f>IF($M$2='Utánpótlás I'!$P310,'Utánpótlás I'!$Q310,0)</f>
        <v>0</v>
      </c>
      <c r="O310" s="62">
        <f t="shared" si="77"/>
        <v>0</v>
      </c>
      <c r="P310" s="12">
        <f t="shared" si="78"/>
        <v>0</v>
      </c>
      <c r="R310" s="12">
        <f>IF($Q$2='Utánpótlás I'!$P310,'Utánpótlás I'!$Q310,0)</f>
        <v>0</v>
      </c>
      <c r="S310" s="62">
        <f t="shared" si="79"/>
        <v>0</v>
      </c>
      <c r="T310" s="12">
        <f t="shared" si="80"/>
        <v>0</v>
      </c>
      <c r="W310" s="12">
        <f>IF($V$2='Utánpótlás I'!$P310,'Utánpótlás I'!$Q310,0)</f>
        <v>0</v>
      </c>
      <c r="X310" s="62">
        <f t="shared" si="81"/>
        <v>0</v>
      </c>
      <c r="Y310" s="12">
        <f t="shared" si="82"/>
        <v>0</v>
      </c>
      <c r="AB310" s="12">
        <f>IF($AA$2='Utánpótlás I'!$P310,'Utánpótlás I'!$Q310,0)</f>
        <v>0</v>
      </c>
      <c r="AC310" s="62">
        <f t="shared" si="83"/>
        <v>0</v>
      </c>
      <c r="AD310" s="12">
        <f t="shared" si="84"/>
        <v>0</v>
      </c>
      <c r="AG310" s="12">
        <f>IF($AF$2='Utánpótlás I'!$P310,'Utánpótlás I'!$Q310,0)</f>
        <v>0</v>
      </c>
      <c r="AH310" s="62">
        <f t="shared" si="85"/>
        <v>0</v>
      </c>
      <c r="AI310" s="12">
        <f t="shared" si="86"/>
        <v>0</v>
      </c>
      <c r="AL310" s="12">
        <f>IF($AK$2='Utánpótlás I'!$P310,'Utánpótlás I'!$Q310,0)</f>
        <v>0</v>
      </c>
      <c r="AM310" s="62">
        <f t="shared" si="87"/>
        <v>0</v>
      </c>
      <c r="AN310" s="12">
        <f t="shared" si="88"/>
        <v>0</v>
      </c>
    </row>
    <row r="311" spans="2:40">
      <c r="B311" s="12">
        <f>IF($A$2='Utánpótlás I'!$P311,'Utánpótlás I'!$Q311,0)</f>
        <v>0</v>
      </c>
      <c r="C311" s="62">
        <f t="shared" si="89"/>
        <v>0</v>
      </c>
      <c r="D311" s="12">
        <f t="shared" si="72"/>
        <v>0</v>
      </c>
      <c r="F311" s="12">
        <f>IF($E$2='Utánpótlás I'!$P311,'Utánpótlás I'!$Q311,0)</f>
        <v>0</v>
      </c>
      <c r="G311" s="62">
        <f t="shared" si="73"/>
        <v>0</v>
      </c>
      <c r="H311" s="12">
        <f t="shared" si="74"/>
        <v>0</v>
      </c>
      <c r="J311" s="12">
        <f>IF($I$2='Utánpótlás I'!$P311,'Utánpótlás I'!$Q311,0)</f>
        <v>0</v>
      </c>
      <c r="K311" s="62">
        <f t="shared" si="75"/>
        <v>0</v>
      </c>
      <c r="L311" s="12">
        <f t="shared" si="76"/>
        <v>0</v>
      </c>
      <c r="N311" s="12">
        <f>IF($M$2='Utánpótlás I'!$P311,'Utánpótlás I'!$Q311,0)</f>
        <v>0</v>
      </c>
      <c r="O311" s="62">
        <f t="shared" si="77"/>
        <v>0</v>
      </c>
      <c r="P311" s="12">
        <f t="shared" si="78"/>
        <v>0</v>
      </c>
      <c r="R311" s="12">
        <f>IF($Q$2='Utánpótlás I'!$P311,'Utánpótlás I'!$Q311,0)</f>
        <v>0</v>
      </c>
      <c r="S311" s="62">
        <f t="shared" si="79"/>
        <v>0</v>
      </c>
      <c r="T311" s="12">
        <f t="shared" si="80"/>
        <v>0</v>
      </c>
      <c r="W311" s="12">
        <f>IF($V$2='Utánpótlás I'!$P311,'Utánpótlás I'!$Q311,0)</f>
        <v>0</v>
      </c>
      <c r="X311" s="62">
        <f t="shared" si="81"/>
        <v>0</v>
      </c>
      <c r="Y311" s="12">
        <f t="shared" si="82"/>
        <v>0</v>
      </c>
      <c r="AB311" s="12">
        <f>IF($AA$2='Utánpótlás I'!$P311,'Utánpótlás I'!$Q311,0)</f>
        <v>0</v>
      </c>
      <c r="AC311" s="62">
        <f t="shared" si="83"/>
        <v>0</v>
      </c>
      <c r="AD311" s="12">
        <f t="shared" si="84"/>
        <v>0</v>
      </c>
      <c r="AG311" s="12">
        <f>IF($AF$2='Utánpótlás I'!$P311,'Utánpótlás I'!$Q311,0)</f>
        <v>0</v>
      </c>
      <c r="AH311" s="62">
        <f t="shared" si="85"/>
        <v>0</v>
      </c>
      <c r="AI311" s="12">
        <f t="shared" si="86"/>
        <v>0</v>
      </c>
      <c r="AL311" s="12">
        <f>IF($AK$2='Utánpótlás I'!$P311,'Utánpótlás I'!$Q311,0)</f>
        <v>0</v>
      </c>
      <c r="AM311" s="62">
        <f t="shared" si="87"/>
        <v>0</v>
      </c>
      <c r="AN311" s="12">
        <f t="shared" si="88"/>
        <v>0</v>
      </c>
    </row>
    <row r="312" spans="2:40">
      <c r="B312" s="12">
        <f>IF($A$2='Utánpótlás I'!$P312,'Utánpótlás I'!$Q312,0)</f>
        <v>0</v>
      </c>
      <c r="C312" s="62">
        <f t="shared" si="89"/>
        <v>0</v>
      </c>
      <c r="D312" s="12">
        <f t="shared" si="72"/>
        <v>0</v>
      </c>
      <c r="F312" s="12">
        <f>IF($E$2='Utánpótlás I'!$P312,'Utánpótlás I'!$Q312,0)</f>
        <v>0</v>
      </c>
      <c r="G312" s="62">
        <f t="shared" si="73"/>
        <v>0</v>
      </c>
      <c r="H312" s="12">
        <f t="shared" si="74"/>
        <v>0</v>
      </c>
      <c r="J312" s="12">
        <f>IF($I$2='Utánpótlás I'!$P312,'Utánpótlás I'!$Q312,0)</f>
        <v>0</v>
      </c>
      <c r="K312" s="62">
        <f t="shared" si="75"/>
        <v>0</v>
      </c>
      <c r="L312" s="12">
        <f t="shared" si="76"/>
        <v>0</v>
      </c>
      <c r="N312" s="12">
        <f>IF($M$2='Utánpótlás I'!$P312,'Utánpótlás I'!$Q312,0)</f>
        <v>0</v>
      </c>
      <c r="O312" s="62">
        <f t="shared" si="77"/>
        <v>0</v>
      </c>
      <c r="P312" s="12">
        <f t="shared" si="78"/>
        <v>0</v>
      </c>
      <c r="R312" s="12">
        <f>IF($Q$2='Utánpótlás I'!$P312,'Utánpótlás I'!$Q312,0)</f>
        <v>0</v>
      </c>
      <c r="S312" s="62">
        <f t="shared" si="79"/>
        <v>0</v>
      </c>
      <c r="T312" s="12">
        <f t="shared" si="80"/>
        <v>0</v>
      </c>
      <c r="W312" s="12">
        <f>IF($V$2='Utánpótlás I'!$P312,'Utánpótlás I'!$Q312,0)</f>
        <v>0</v>
      </c>
      <c r="X312" s="62">
        <f t="shared" si="81"/>
        <v>0</v>
      </c>
      <c r="Y312" s="12">
        <f t="shared" si="82"/>
        <v>0</v>
      </c>
      <c r="AB312" s="12">
        <f>IF($AA$2='Utánpótlás I'!$P312,'Utánpótlás I'!$Q312,0)</f>
        <v>0</v>
      </c>
      <c r="AC312" s="62">
        <f t="shared" si="83"/>
        <v>0</v>
      </c>
      <c r="AD312" s="12">
        <f t="shared" si="84"/>
        <v>0</v>
      </c>
      <c r="AG312" s="12">
        <f>IF($AF$2='Utánpótlás I'!$P312,'Utánpótlás I'!$Q312,0)</f>
        <v>0</v>
      </c>
      <c r="AH312" s="62">
        <f t="shared" si="85"/>
        <v>0</v>
      </c>
      <c r="AI312" s="12">
        <f t="shared" si="86"/>
        <v>0</v>
      </c>
      <c r="AL312" s="12">
        <f>IF($AK$2='Utánpótlás I'!$P312,'Utánpótlás I'!$Q312,0)</f>
        <v>0</v>
      </c>
      <c r="AM312" s="62">
        <f t="shared" si="87"/>
        <v>0</v>
      </c>
      <c r="AN312" s="12">
        <f t="shared" si="88"/>
        <v>0</v>
      </c>
    </row>
    <row r="313" spans="2:40">
      <c r="B313" s="12">
        <f>IF($A$2='Utánpótlás I'!$P313,'Utánpótlás I'!$Q313,0)</f>
        <v>0</v>
      </c>
      <c r="C313" s="62">
        <f t="shared" si="89"/>
        <v>0</v>
      </c>
      <c r="D313" s="12">
        <f t="shared" si="72"/>
        <v>0</v>
      </c>
      <c r="F313" s="12">
        <f>IF($E$2='Utánpótlás I'!$P313,'Utánpótlás I'!$Q313,0)</f>
        <v>0</v>
      </c>
      <c r="G313" s="62">
        <f t="shared" si="73"/>
        <v>0</v>
      </c>
      <c r="H313" s="12">
        <f t="shared" si="74"/>
        <v>0</v>
      </c>
      <c r="J313" s="12">
        <f>IF($I$2='Utánpótlás I'!$P313,'Utánpótlás I'!$Q313,0)</f>
        <v>0</v>
      </c>
      <c r="K313" s="62">
        <f t="shared" si="75"/>
        <v>0</v>
      </c>
      <c r="L313" s="12">
        <f t="shared" si="76"/>
        <v>0</v>
      </c>
      <c r="N313" s="12">
        <f>IF($M$2='Utánpótlás I'!$P313,'Utánpótlás I'!$Q313,0)</f>
        <v>0</v>
      </c>
      <c r="O313" s="62">
        <f t="shared" si="77"/>
        <v>0</v>
      </c>
      <c r="P313" s="12">
        <f t="shared" si="78"/>
        <v>0</v>
      </c>
      <c r="R313" s="12">
        <f>IF($Q$2='Utánpótlás I'!$P313,'Utánpótlás I'!$Q313,0)</f>
        <v>0</v>
      </c>
      <c r="S313" s="62">
        <f t="shared" si="79"/>
        <v>0</v>
      </c>
      <c r="T313" s="12">
        <f t="shared" si="80"/>
        <v>0</v>
      </c>
      <c r="W313" s="12">
        <f>IF($V$2='Utánpótlás I'!$P313,'Utánpótlás I'!$Q313,0)</f>
        <v>0</v>
      </c>
      <c r="X313" s="62">
        <f t="shared" si="81"/>
        <v>0</v>
      </c>
      <c r="Y313" s="12">
        <f t="shared" si="82"/>
        <v>0</v>
      </c>
      <c r="AB313" s="12">
        <f>IF($AA$2='Utánpótlás I'!$P313,'Utánpótlás I'!$Q313,0)</f>
        <v>0</v>
      </c>
      <c r="AC313" s="62">
        <f t="shared" si="83"/>
        <v>0</v>
      </c>
      <c r="AD313" s="12">
        <f t="shared" si="84"/>
        <v>0</v>
      </c>
      <c r="AG313" s="12">
        <f>IF($AF$2='Utánpótlás I'!$P313,'Utánpótlás I'!$Q313,0)</f>
        <v>0</v>
      </c>
      <c r="AH313" s="62">
        <f t="shared" si="85"/>
        <v>0</v>
      </c>
      <c r="AI313" s="12">
        <f t="shared" si="86"/>
        <v>0</v>
      </c>
      <c r="AL313" s="12">
        <f>IF($AK$2='Utánpótlás I'!$P313,'Utánpótlás I'!$Q313,0)</f>
        <v>0</v>
      </c>
      <c r="AM313" s="62">
        <f t="shared" si="87"/>
        <v>0</v>
      </c>
      <c r="AN313" s="12">
        <f t="shared" si="88"/>
        <v>0</v>
      </c>
    </row>
    <row r="314" spans="2:40">
      <c r="B314" s="12">
        <f>IF($A$2='Utánpótlás I'!$P314,'Utánpótlás I'!$Q314,0)</f>
        <v>0</v>
      </c>
      <c r="C314" s="62">
        <f t="shared" si="89"/>
        <v>0</v>
      </c>
      <c r="D314" s="12">
        <f t="shared" si="72"/>
        <v>0</v>
      </c>
      <c r="F314" s="12">
        <f>IF($E$2='Utánpótlás I'!$P314,'Utánpótlás I'!$Q314,0)</f>
        <v>0</v>
      </c>
      <c r="G314" s="62">
        <f t="shared" si="73"/>
        <v>0</v>
      </c>
      <c r="H314" s="12">
        <f t="shared" si="74"/>
        <v>0</v>
      </c>
      <c r="J314" s="12">
        <f>IF($I$2='Utánpótlás I'!$P314,'Utánpótlás I'!$Q314,0)</f>
        <v>0</v>
      </c>
      <c r="K314" s="62">
        <f t="shared" si="75"/>
        <v>0</v>
      </c>
      <c r="L314" s="12">
        <f t="shared" si="76"/>
        <v>0</v>
      </c>
      <c r="N314" s="12">
        <f>IF($M$2='Utánpótlás I'!$P314,'Utánpótlás I'!$Q314,0)</f>
        <v>0</v>
      </c>
      <c r="O314" s="62">
        <f t="shared" si="77"/>
        <v>0</v>
      </c>
      <c r="P314" s="12">
        <f t="shared" si="78"/>
        <v>0</v>
      </c>
      <c r="R314" s="12">
        <f>IF($Q$2='Utánpótlás I'!$P314,'Utánpótlás I'!$Q314,0)</f>
        <v>0</v>
      </c>
      <c r="S314" s="62">
        <f t="shared" si="79"/>
        <v>0</v>
      </c>
      <c r="T314" s="12">
        <f t="shared" si="80"/>
        <v>0</v>
      </c>
      <c r="W314" s="12">
        <f>IF($V$2='Utánpótlás I'!$P314,'Utánpótlás I'!$Q314,0)</f>
        <v>0</v>
      </c>
      <c r="X314" s="62">
        <f t="shared" si="81"/>
        <v>0</v>
      </c>
      <c r="Y314" s="12">
        <f t="shared" si="82"/>
        <v>0</v>
      </c>
      <c r="AB314" s="12">
        <f>IF($AA$2='Utánpótlás I'!$P314,'Utánpótlás I'!$Q314,0)</f>
        <v>0</v>
      </c>
      <c r="AC314" s="62">
        <f t="shared" si="83"/>
        <v>0</v>
      </c>
      <c r="AD314" s="12">
        <f t="shared" si="84"/>
        <v>0</v>
      </c>
      <c r="AG314" s="12">
        <f>IF($AF$2='Utánpótlás I'!$P314,'Utánpótlás I'!$Q314,0)</f>
        <v>0</v>
      </c>
      <c r="AH314" s="62">
        <f t="shared" si="85"/>
        <v>0</v>
      </c>
      <c r="AI314" s="12">
        <f t="shared" si="86"/>
        <v>0</v>
      </c>
      <c r="AL314" s="12">
        <f>IF($AK$2='Utánpótlás I'!$P314,'Utánpótlás I'!$Q314,0)</f>
        <v>0</v>
      </c>
      <c r="AM314" s="62">
        <f t="shared" si="87"/>
        <v>0</v>
      </c>
      <c r="AN314" s="12">
        <f t="shared" si="88"/>
        <v>0</v>
      </c>
    </row>
    <row r="315" spans="2:40">
      <c r="B315" s="12">
        <f>IF($A$2='Utánpótlás I'!$P315,'Utánpótlás I'!$Q315,0)</f>
        <v>0</v>
      </c>
      <c r="C315" s="62">
        <f t="shared" si="89"/>
        <v>0</v>
      </c>
      <c r="D315" s="12">
        <f t="shared" si="72"/>
        <v>0</v>
      </c>
      <c r="F315" s="12">
        <f>IF($E$2='Utánpótlás I'!$P315,'Utánpótlás I'!$Q315,0)</f>
        <v>0</v>
      </c>
      <c r="G315" s="62">
        <f t="shared" si="73"/>
        <v>0</v>
      </c>
      <c r="H315" s="12">
        <f t="shared" si="74"/>
        <v>0</v>
      </c>
      <c r="J315" s="12">
        <f>IF($I$2='Utánpótlás I'!$P315,'Utánpótlás I'!$Q315,0)</f>
        <v>0</v>
      </c>
      <c r="K315" s="62">
        <f t="shared" si="75"/>
        <v>0</v>
      </c>
      <c r="L315" s="12">
        <f t="shared" si="76"/>
        <v>0</v>
      </c>
      <c r="N315" s="12">
        <f>IF($M$2='Utánpótlás I'!$P315,'Utánpótlás I'!$Q315,0)</f>
        <v>0</v>
      </c>
      <c r="O315" s="62">
        <f t="shared" si="77"/>
        <v>0</v>
      </c>
      <c r="P315" s="12">
        <f t="shared" si="78"/>
        <v>0</v>
      </c>
      <c r="R315" s="12">
        <f>IF($Q$2='Utánpótlás I'!$P315,'Utánpótlás I'!$Q315,0)</f>
        <v>0</v>
      </c>
      <c r="S315" s="62">
        <f t="shared" si="79"/>
        <v>0</v>
      </c>
      <c r="T315" s="12">
        <f t="shared" si="80"/>
        <v>0</v>
      </c>
      <c r="W315" s="12">
        <f>IF($V$2='Utánpótlás I'!$P315,'Utánpótlás I'!$Q315,0)</f>
        <v>0</v>
      </c>
      <c r="X315" s="62">
        <f t="shared" si="81"/>
        <v>0</v>
      </c>
      <c r="Y315" s="12">
        <f t="shared" si="82"/>
        <v>0</v>
      </c>
      <c r="AB315" s="12">
        <f>IF($AA$2='Utánpótlás I'!$P315,'Utánpótlás I'!$Q315,0)</f>
        <v>0</v>
      </c>
      <c r="AC315" s="62">
        <f t="shared" si="83"/>
        <v>0</v>
      </c>
      <c r="AD315" s="12">
        <f t="shared" si="84"/>
        <v>0</v>
      </c>
      <c r="AG315" s="12">
        <f>IF($AF$2='Utánpótlás I'!$P315,'Utánpótlás I'!$Q315,0)</f>
        <v>0</v>
      </c>
      <c r="AH315" s="62">
        <f t="shared" si="85"/>
        <v>0</v>
      </c>
      <c r="AI315" s="12">
        <f t="shared" si="86"/>
        <v>0</v>
      </c>
      <c r="AL315" s="12">
        <f>IF($AK$2='Utánpótlás I'!$P315,'Utánpótlás I'!$Q315,0)</f>
        <v>0</v>
      </c>
      <c r="AM315" s="62">
        <f t="shared" si="87"/>
        <v>0</v>
      </c>
      <c r="AN315" s="12">
        <f t="shared" si="88"/>
        <v>0</v>
      </c>
    </row>
    <row r="316" spans="2:40">
      <c r="B316" s="12">
        <f>IF($A$2='Utánpótlás I'!$P316,'Utánpótlás I'!$Q316,0)</f>
        <v>0</v>
      </c>
      <c r="C316" s="62">
        <f t="shared" si="89"/>
        <v>0</v>
      </c>
      <c r="D316" s="12">
        <f t="shared" si="72"/>
        <v>0</v>
      </c>
      <c r="F316" s="12">
        <f>IF($E$2='Utánpótlás I'!$P316,'Utánpótlás I'!$Q316,0)</f>
        <v>0</v>
      </c>
      <c r="G316" s="62">
        <f t="shared" si="73"/>
        <v>0</v>
      </c>
      <c r="H316" s="12">
        <f t="shared" si="74"/>
        <v>0</v>
      </c>
      <c r="J316" s="12">
        <f>IF($I$2='Utánpótlás I'!$P316,'Utánpótlás I'!$Q316,0)</f>
        <v>0</v>
      </c>
      <c r="K316" s="62">
        <f t="shared" si="75"/>
        <v>0</v>
      </c>
      <c r="L316" s="12">
        <f t="shared" si="76"/>
        <v>0</v>
      </c>
      <c r="N316" s="12">
        <f>IF($M$2='Utánpótlás I'!$P316,'Utánpótlás I'!$Q316,0)</f>
        <v>0</v>
      </c>
      <c r="O316" s="62">
        <f t="shared" si="77"/>
        <v>0</v>
      </c>
      <c r="P316" s="12">
        <f t="shared" si="78"/>
        <v>0</v>
      </c>
      <c r="R316" s="12">
        <f>IF($Q$2='Utánpótlás I'!$P316,'Utánpótlás I'!$Q316,0)</f>
        <v>0</v>
      </c>
      <c r="S316" s="62">
        <f t="shared" si="79"/>
        <v>0</v>
      </c>
      <c r="T316" s="12">
        <f t="shared" si="80"/>
        <v>0</v>
      </c>
      <c r="W316" s="12">
        <f>IF($V$2='Utánpótlás I'!$P316,'Utánpótlás I'!$Q316,0)</f>
        <v>0</v>
      </c>
      <c r="X316" s="62">
        <f t="shared" si="81"/>
        <v>0</v>
      </c>
      <c r="Y316" s="12">
        <f t="shared" si="82"/>
        <v>0</v>
      </c>
      <c r="AB316" s="12">
        <f>IF($AA$2='Utánpótlás I'!$P316,'Utánpótlás I'!$Q316,0)</f>
        <v>0</v>
      </c>
      <c r="AC316" s="62">
        <f t="shared" si="83"/>
        <v>0</v>
      </c>
      <c r="AD316" s="12">
        <f t="shared" si="84"/>
        <v>0</v>
      </c>
      <c r="AG316" s="12">
        <f>IF($AF$2='Utánpótlás I'!$P316,'Utánpótlás I'!$Q316,0)</f>
        <v>0</v>
      </c>
      <c r="AH316" s="62">
        <f t="shared" si="85"/>
        <v>0</v>
      </c>
      <c r="AI316" s="12">
        <f t="shared" si="86"/>
        <v>0</v>
      </c>
      <c r="AL316" s="12">
        <f>IF($AK$2='Utánpótlás I'!$P316,'Utánpótlás I'!$Q316,0)</f>
        <v>0</v>
      </c>
      <c r="AM316" s="62">
        <f t="shared" si="87"/>
        <v>0</v>
      </c>
      <c r="AN316" s="12">
        <f t="shared" si="88"/>
        <v>0</v>
      </c>
    </row>
    <row r="317" spans="2:40">
      <c r="B317" s="12">
        <f>IF($A$2='Utánpótlás I'!$P317,'Utánpótlás I'!$Q317,0)</f>
        <v>0</v>
      </c>
      <c r="C317" s="62">
        <f t="shared" si="89"/>
        <v>0</v>
      </c>
      <c r="D317" s="12">
        <f t="shared" si="72"/>
        <v>0</v>
      </c>
      <c r="F317" s="12">
        <f>IF($E$2='Utánpótlás I'!$P317,'Utánpótlás I'!$Q317,0)</f>
        <v>0</v>
      </c>
      <c r="G317" s="62">
        <f t="shared" si="73"/>
        <v>0</v>
      </c>
      <c r="H317" s="12">
        <f t="shared" si="74"/>
        <v>0</v>
      </c>
      <c r="J317" s="12">
        <f>IF($I$2='Utánpótlás I'!$P317,'Utánpótlás I'!$Q317,0)</f>
        <v>0</v>
      </c>
      <c r="K317" s="62">
        <f t="shared" si="75"/>
        <v>0</v>
      </c>
      <c r="L317" s="12">
        <f t="shared" si="76"/>
        <v>0</v>
      </c>
      <c r="N317" s="12">
        <f>IF($M$2='Utánpótlás I'!$P317,'Utánpótlás I'!$Q317,0)</f>
        <v>0</v>
      </c>
      <c r="O317" s="62">
        <f t="shared" si="77"/>
        <v>0</v>
      </c>
      <c r="P317" s="12">
        <f t="shared" si="78"/>
        <v>0</v>
      </c>
      <c r="R317" s="12">
        <f>IF($Q$2='Utánpótlás I'!$P317,'Utánpótlás I'!$Q317,0)</f>
        <v>0</v>
      </c>
      <c r="S317" s="62">
        <f t="shared" si="79"/>
        <v>0</v>
      </c>
      <c r="T317" s="12">
        <f t="shared" si="80"/>
        <v>0</v>
      </c>
      <c r="W317" s="12">
        <f>IF($V$2='Utánpótlás I'!$P317,'Utánpótlás I'!$Q317,0)</f>
        <v>0</v>
      </c>
      <c r="X317" s="62">
        <f t="shared" si="81"/>
        <v>0</v>
      </c>
      <c r="Y317" s="12">
        <f t="shared" si="82"/>
        <v>0</v>
      </c>
      <c r="AB317" s="12">
        <f>IF($AA$2='Utánpótlás I'!$P317,'Utánpótlás I'!$Q317,0)</f>
        <v>0</v>
      </c>
      <c r="AC317" s="62">
        <f t="shared" si="83"/>
        <v>0</v>
      </c>
      <c r="AD317" s="12">
        <f t="shared" si="84"/>
        <v>0</v>
      </c>
      <c r="AG317" s="12">
        <f>IF($AF$2='Utánpótlás I'!$P317,'Utánpótlás I'!$Q317,0)</f>
        <v>0</v>
      </c>
      <c r="AH317" s="62">
        <f t="shared" si="85"/>
        <v>0</v>
      </c>
      <c r="AI317" s="12">
        <f t="shared" si="86"/>
        <v>0</v>
      </c>
      <c r="AL317" s="12">
        <f>IF($AK$2='Utánpótlás I'!$P317,'Utánpótlás I'!$Q317,0)</f>
        <v>0</v>
      </c>
      <c r="AM317" s="62">
        <f t="shared" si="87"/>
        <v>0</v>
      </c>
      <c r="AN317" s="12">
        <f t="shared" si="88"/>
        <v>0</v>
      </c>
    </row>
    <row r="318" spans="2:40">
      <c r="B318" s="12">
        <f>IF($A$2='Utánpótlás I'!$P318,'Utánpótlás I'!$Q318,0)</f>
        <v>0</v>
      </c>
      <c r="C318" s="62">
        <f t="shared" si="89"/>
        <v>0</v>
      </c>
      <c r="D318" s="12">
        <f t="shared" si="72"/>
        <v>0</v>
      </c>
      <c r="F318" s="12">
        <f>IF($E$2='Utánpótlás I'!$P318,'Utánpótlás I'!$Q318,0)</f>
        <v>0</v>
      </c>
      <c r="G318" s="62">
        <f t="shared" si="73"/>
        <v>0</v>
      </c>
      <c r="H318" s="12">
        <f t="shared" si="74"/>
        <v>0</v>
      </c>
      <c r="J318" s="12">
        <f>IF($I$2='Utánpótlás I'!$P318,'Utánpótlás I'!$Q318,0)</f>
        <v>0</v>
      </c>
      <c r="K318" s="62">
        <f t="shared" si="75"/>
        <v>0</v>
      </c>
      <c r="L318" s="12">
        <f t="shared" si="76"/>
        <v>0</v>
      </c>
      <c r="N318" s="12">
        <f>IF($M$2='Utánpótlás I'!$P318,'Utánpótlás I'!$Q318,0)</f>
        <v>0</v>
      </c>
      <c r="O318" s="62">
        <f t="shared" si="77"/>
        <v>0</v>
      </c>
      <c r="P318" s="12">
        <f t="shared" si="78"/>
        <v>0</v>
      </c>
      <c r="R318" s="12">
        <f>IF($Q$2='Utánpótlás I'!$P318,'Utánpótlás I'!$Q318,0)</f>
        <v>0</v>
      </c>
      <c r="S318" s="62">
        <f t="shared" si="79"/>
        <v>0</v>
      </c>
      <c r="T318" s="12">
        <f t="shared" si="80"/>
        <v>0</v>
      </c>
      <c r="W318" s="12">
        <f>IF($V$2='Utánpótlás I'!$P318,'Utánpótlás I'!$Q318,0)</f>
        <v>0</v>
      </c>
      <c r="X318" s="62">
        <f t="shared" si="81"/>
        <v>0</v>
      </c>
      <c r="Y318" s="12">
        <f t="shared" si="82"/>
        <v>0</v>
      </c>
      <c r="AB318" s="12">
        <f>IF($AA$2='Utánpótlás I'!$P318,'Utánpótlás I'!$Q318,0)</f>
        <v>0</v>
      </c>
      <c r="AC318" s="62">
        <f t="shared" si="83"/>
        <v>0</v>
      </c>
      <c r="AD318" s="12">
        <f t="shared" si="84"/>
        <v>0</v>
      </c>
      <c r="AG318" s="12">
        <f>IF($AF$2='Utánpótlás I'!$P318,'Utánpótlás I'!$Q318,0)</f>
        <v>0</v>
      </c>
      <c r="AH318" s="62">
        <f t="shared" si="85"/>
        <v>0</v>
      </c>
      <c r="AI318" s="12">
        <f t="shared" si="86"/>
        <v>0</v>
      </c>
      <c r="AL318" s="12">
        <f>IF($AK$2='Utánpótlás I'!$P318,'Utánpótlás I'!$Q318,0)</f>
        <v>0</v>
      </c>
      <c r="AM318" s="62">
        <f t="shared" si="87"/>
        <v>0</v>
      </c>
      <c r="AN318" s="12">
        <f t="shared" si="88"/>
        <v>0</v>
      </c>
    </row>
    <row r="319" spans="2:40">
      <c r="B319" s="12">
        <f>IF($A$2='Utánpótlás I'!$P319,'Utánpótlás I'!$Q319,0)</f>
        <v>0</v>
      </c>
      <c r="C319" s="62">
        <f t="shared" si="89"/>
        <v>0</v>
      </c>
      <c r="D319" s="12">
        <f t="shared" si="72"/>
        <v>0</v>
      </c>
      <c r="F319" s="12">
        <f>IF($E$2='Utánpótlás I'!$P319,'Utánpótlás I'!$Q319,0)</f>
        <v>0</v>
      </c>
      <c r="G319" s="62">
        <f t="shared" si="73"/>
        <v>0</v>
      </c>
      <c r="H319" s="12">
        <f t="shared" si="74"/>
        <v>0</v>
      </c>
      <c r="J319" s="12">
        <f>IF($I$2='Utánpótlás I'!$P319,'Utánpótlás I'!$Q319,0)</f>
        <v>0</v>
      </c>
      <c r="K319" s="62">
        <f t="shared" si="75"/>
        <v>0</v>
      </c>
      <c r="L319" s="12">
        <f t="shared" si="76"/>
        <v>0</v>
      </c>
      <c r="N319" s="12">
        <f>IF($M$2='Utánpótlás I'!$P319,'Utánpótlás I'!$Q319,0)</f>
        <v>0</v>
      </c>
      <c r="O319" s="62">
        <f t="shared" si="77"/>
        <v>0</v>
      </c>
      <c r="P319" s="12">
        <f t="shared" si="78"/>
        <v>0</v>
      </c>
      <c r="R319" s="12">
        <f>IF($Q$2='Utánpótlás I'!$P319,'Utánpótlás I'!$Q319,0)</f>
        <v>0</v>
      </c>
      <c r="S319" s="62">
        <f t="shared" si="79"/>
        <v>0</v>
      </c>
      <c r="T319" s="12">
        <f t="shared" si="80"/>
        <v>0</v>
      </c>
      <c r="W319" s="12">
        <f>IF($V$2='Utánpótlás I'!$P319,'Utánpótlás I'!$Q319,0)</f>
        <v>0</v>
      </c>
      <c r="X319" s="62">
        <f t="shared" si="81"/>
        <v>0</v>
      </c>
      <c r="Y319" s="12">
        <f t="shared" si="82"/>
        <v>0</v>
      </c>
      <c r="AB319" s="12">
        <f>IF($AA$2='Utánpótlás I'!$P319,'Utánpótlás I'!$Q319,0)</f>
        <v>0</v>
      </c>
      <c r="AC319" s="62">
        <f t="shared" si="83"/>
        <v>0</v>
      </c>
      <c r="AD319" s="12">
        <f t="shared" si="84"/>
        <v>0</v>
      </c>
      <c r="AG319" s="12">
        <f>IF($AF$2='Utánpótlás I'!$P319,'Utánpótlás I'!$Q319,0)</f>
        <v>0</v>
      </c>
      <c r="AH319" s="62">
        <f t="shared" si="85"/>
        <v>0</v>
      </c>
      <c r="AI319" s="12">
        <f t="shared" si="86"/>
        <v>0</v>
      </c>
      <c r="AL319" s="12">
        <f>IF($AK$2='Utánpótlás I'!$P319,'Utánpótlás I'!$Q319,0)</f>
        <v>0</v>
      </c>
      <c r="AM319" s="62">
        <f t="shared" si="87"/>
        <v>0</v>
      </c>
      <c r="AN319" s="12">
        <f t="shared" si="88"/>
        <v>0</v>
      </c>
    </row>
    <row r="320" spans="2:40">
      <c r="B320" s="12">
        <f>IF($A$2='Utánpótlás I'!$P320,'Utánpótlás I'!$Q320,0)</f>
        <v>0</v>
      </c>
      <c r="C320" s="62">
        <f t="shared" si="89"/>
        <v>0</v>
      </c>
      <c r="D320" s="12">
        <f t="shared" si="72"/>
        <v>0</v>
      </c>
      <c r="F320" s="12">
        <f>IF($E$2='Utánpótlás I'!$P320,'Utánpótlás I'!$Q320,0)</f>
        <v>0</v>
      </c>
      <c r="G320" s="62">
        <f t="shared" si="73"/>
        <v>0</v>
      </c>
      <c r="H320" s="12">
        <f t="shared" si="74"/>
        <v>0</v>
      </c>
      <c r="J320" s="12">
        <f>IF($I$2='Utánpótlás I'!$P320,'Utánpótlás I'!$Q320,0)</f>
        <v>0</v>
      </c>
      <c r="K320" s="62">
        <f t="shared" si="75"/>
        <v>0</v>
      </c>
      <c r="L320" s="12">
        <f t="shared" si="76"/>
        <v>0</v>
      </c>
      <c r="N320" s="12">
        <f>IF($M$2='Utánpótlás I'!$P320,'Utánpótlás I'!$Q320,0)</f>
        <v>0</v>
      </c>
      <c r="O320" s="62">
        <f t="shared" si="77"/>
        <v>0</v>
      </c>
      <c r="P320" s="12">
        <f t="shared" si="78"/>
        <v>0</v>
      </c>
      <c r="R320" s="12">
        <f>IF($Q$2='Utánpótlás I'!$P320,'Utánpótlás I'!$Q320,0)</f>
        <v>0</v>
      </c>
      <c r="S320" s="62">
        <f t="shared" si="79"/>
        <v>0</v>
      </c>
      <c r="T320" s="12">
        <f t="shared" si="80"/>
        <v>0</v>
      </c>
      <c r="W320" s="12">
        <f>IF($V$2='Utánpótlás I'!$P320,'Utánpótlás I'!$Q320,0)</f>
        <v>0</v>
      </c>
      <c r="X320" s="62">
        <f t="shared" si="81"/>
        <v>0</v>
      </c>
      <c r="Y320" s="12">
        <f t="shared" si="82"/>
        <v>0</v>
      </c>
      <c r="AB320" s="12">
        <f>IF($AA$2='Utánpótlás I'!$P320,'Utánpótlás I'!$Q320,0)</f>
        <v>0</v>
      </c>
      <c r="AC320" s="62">
        <f t="shared" si="83"/>
        <v>0</v>
      </c>
      <c r="AD320" s="12">
        <f t="shared" si="84"/>
        <v>0</v>
      </c>
      <c r="AG320" s="12">
        <f>IF($AF$2='Utánpótlás I'!$P320,'Utánpótlás I'!$Q320,0)</f>
        <v>0</v>
      </c>
      <c r="AH320" s="62">
        <f t="shared" si="85"/>
        <v>0</v>
      </c>
      <c r="AI320" s="12">
        <f t="shared" si="86"/>
        <v>0</v>
      </c>
      <c r="AL320" s="12">
        <f>IF($AK$2='Utánpótlás I'!$P320,'Utánpótlás I'!$Q320,0)</f>
        <v>0</v>
      </c>
      <c r="AM320" s="62">
        <f t="shared" si="87"/>
        <v>0</v>
      </c>
      <c r="AN320" s="12">
        <f t="shared" si="88"/>
        <v>0</v>
      </c>
    </row>
    <row r="321" spans="2:40">
      <c r="B321" s="12">
        <f>IF($A$2='Utánpótlás I'!$P321,'Utánpótlás I'!$Q321,0)</f>
        <v>0</v>
      </c>
      <c r="C321" s="62">
        <f t="shared" si="89"/>
        <v>0</v>
      </c>
      <c r="D321" s="12">
        <f t="shared" si="72"/>
        <v>0</v>
      </c>
      <c r="F321" s="12">
        <f>IF($E$2='Utánpótlás I'!$P321,'Utánpótlás I'!$Q321,0)</f>
        <v>0</v>
      </c>
      <c r="G321" s="62">
        <f t="shared" si="73"/>
        <v>0</v>
      </c>
      <c r="H321" s="12">
        <f t="shared" si="74"/>
        <v>0</v>
      </c>
      <c r="J321" s="12">
        <f>IF($I$2='Utánpótlás I'!$P321,'Utánpótlás I'!$Q321,0)</f>
        <v>0</v>
      </c>
      <c r="K321" s="62">
        <f t="shared" si="75"/>
        <v>0</v>
      </c>
      <c r="L321" s="12">
        <f t="shared" si="76"/>
        <v>0</v>
      </c>
      <c r="N321" s="12">
        <f>IF($M$2='Utánpótlás I'!$P321,'Utánpótlás I'!$Q321,0)</f>
        <v>0</v>
      </c>
      <c r="O321" s="62">
        <f t="shared" si="77"/>
        <v>0</v>
      </c>
      <c r="P321" s="12">
        <f t="shared" si="78"/>
        <v>0</v>
      </c>
      <c r="R321" s="12">
        <f>IF($Q$2='Utánpótlás I'!$P321,'Utánpótlás I'!$Q321,0)</f>
        <v>0</v>
      </c>
      <c r="S321" s="62">
        <f t="shared" si="79"/>
        <v>0</v>
      </c>
      <c r="T321" s="12">
        <f t="shared" si="80"/>
        <v>0</v>
      </c>
      <c r="W321" s="12">
        <f>IF($V$2='Utánpótlás I'!$P321,'Utánpótlás I'!$Q321,0)</f>
        <v>0</v>
      </c>
      <c r="X321" s="62">
        <f t="shared" si="81"/>
        <v>0</v>
      </c>
      <c r="Y321" s="12">
        <f t="shared" si="82"/>
        <v>0</v>
      </c>
      <c r="AB321" s="12">
        <f>IF($AA$2='Utánpótlás I'!$P321,'Utánpótlás I'!$Q321,0)</f>
        <v>0</v>
      </c>
      <c r="AC321" s="62">
        <f t="shared" si="83"/>
        <v>0</v>
      </c>
      <c r="AD321" s="12">
        <f t="shared" si="84"/>
        <v>0</v>
      </c>
      <c r="AG321" s="12">
        <f>IF($AF$2='Utánpótlás I'!$P321,'Utánpótlás I'!$Q321,0)</f>
        <v>0</v>
      </c>
      <c r="AH321" s="62">
        <f t="shared" si="85"/>
        <v>0</v>
      </c>
      <c r="AI321" s="12">
        <f t="shared" si="86"/>
        <v>0</v>
      </c>
      <c r="AL321" s="12">
        <f>IF($AK$2='Utánpótlás I'!$P321,'Utánpótlás I'!$Q321,0)</f>
        <v>0</v>
      </c>
      <c r="AM321" s="62">
        <f t="shared" si="87"/>
        <v>0</v>
      </c>
      <c r="AN321" s="12">
        <f t="shared" si="88"/>
        <v>0</v>
      </c>
    </row>
    <row r="322" spans="2:40">
      <c r="B322" s="12">
        <f>IF($A$2='Utánpótlás I'!$P322,'Utánpótlás I'!$Q322,0)</f>
        <v>0</v>
      </c>
      <c r="C322" s="62">
        <f t="shared" si="89"/>
        <v>0</v>
      </c>
      <c r="D322" s="12">
        <f t="shared" ref="D322:D385" si="90">IF(B322&gt;0,1,0)</f>
        <v>0</v>
      </c>
      <c r="F322" s="12">
        <f>IF($E$2='Utánpótlás I'!$P322,'Utánpótlás I'!$Q322,0)</f>
        <v>0</v>
      </c>
      <c r="G322" s="62">
        <f t="shared" ref="G322:G385" si="91">(F322/200)^2*PI()</f>
        <v>0</v>
      </c>
      <c r="H322" s="12">
        <f t="shared" ref="H322:H385" si="92">IF(F322&gt;0,1,0)</f>
        <v>0</v>
      </c>
      <c r="J322" s="12">
        <f>IF($I$2='Utánpótlás I'!$P322,'Utánpótlás I'!$Q322,0)</f>
        <v>0</v>
      </c>
      <c r="K322" s="62">
        <f t="shared" ref="K322:K385" si="93">(J322/200)^2*PI()</f>
        <v>0</v>
      </c>
      <c r="L322" s="12">
        <f t="shared" ref="L322:L385" si="94">IF(J322&gt;0,1,0)</f>
        <v>0</v>
      </c>
      <c r="N322" s="12">
        <f>IF($M$2='Utánpótlás I'!$P322,'Utánpótlás I'!$Q322,0)</f>
        <v>0</v>
      </c>
      <c r="O322" s="62">
        <f t="shared" ref="O322:O385" si="95">(N322/200)^2*PI()</f>
        <v>0</v>
      </c>
      <c r="P322" s="12">
        <f t="shared" ref="P322:P385" si="96">IF(N322&gt;0,1,0)</f>
        <v>0</v>
      </c>
      <c r="R322" s="12">
        <f>IF($Q$2='Utánpótlás I'!$P322,'Utánpótlás I'!$Q322,0)</f>
        <v>0</v>
      </c>
      <c r="S322" s="62">
        <f t="shared" ref="S322:S385" si="97">(R322/200)^2*PI()</f>
        <v>0</v>
      </c>
      <c r="T322" s="12">
        <f t="shared" ref="T322:T385" si="98">IF(R322&gt;0,1,0)</f>
        <v>0</v>
      </c>
      <c r="W322" s="12">
        <f>IF($V$2='Utánpótlás I'!$P322,'Utánpótlás I'!$Q322,0)</f>
        <v>0</v>
      </c>
      <c r="X322" s="62">
        <f t="shared" ref="X322:X385" si="99">(W322/200)^2*PI()</f>
        <v>0</v>
      </c>
      <c r="Y322" s="12">
        <f t="shared" ref="Y322:Y385" si="100">IF(W322&gt;0,1,0)</f>
        <v>0</v>
      </c>
      <c r="AB322" s="12">
        <f>IF($AA$2='Utánpótlás I'!$P322,'Utánpótlás I'!$Q322,0)</f>
        <v>0</v>
      </c>
      <c r="AC322" s="62">
        <f t="shared" ref="AC322:AC385" si="101">(AB322/200)^2*PI()</f>
        <v>0</v>
      </c>
      <c r="AD322" s="12">
        <f t="shared" ref="AD322:AD385" si="102">IF(AB322&gt;0,1,0)</f>
        <v>0</v>
      </c>
      <c r="AG322" s="12">
        <f>IF($AF$2='Utánpótlás I'!$P322,'Utánpótlás I'!$Q322,0)</f>
        <v>0</v>
      </c>
      <c r="AH322" s="62">
        <f t="shared" ref="AH322:AH385" si="103">(AG322/200)^2*PI()</f>
        <v>0</v>
      </c>
      <c r="AI322" s="12">
        <f t="shared" ref="AI322:AI385" si="104">IF(AG322&gt;0,1,0)</f>
        <v>0</v>
      </c>
      <c r="AL322" s="12">
        <f>IF($AK$2='Utánpótlás I'!$P322,'Utánpótlás I'!$Q322,0)</f>
        <v>0</v>
      </c>
      <c r="AM322" s="62">
        <f t="shared" ref="AM322:AM385" si="105">(AL322/200)^2*PI()</f>
        <v>0</v>
      </c>
      <c r="AN322" s="12">
        <f t="shared" ref="AN322:AN385" si="106">IF(AL322&gt;0,1,0)</f>
        <v>0</v>
      </c>
    </row>
    <row r="323" spans="2:40">
      <c r="B323" s="12">
        <f>IF($A$2='Utánpótlás I'!$P323,'Utánpótlás I'!$Q323,0)</f>
        <v>0</v>
      </c>
      <c r="C323" s="62">
        <f t="shared" ref="C323:C386" si="107">(B323/200)^2*PI()</f>
        <v>0</v>
      </c>
      <c r="D323" s="12">
        <f t="shared" si="90"/>
        <v>0</v>
      </c>
      <c r="F323" s="12">
        <f>IF($E$2='Utánpótlás I'!$P323,'Utánpótlás I'!$Q323,0)</f>
        <v>0</v>
      </c>
      <c r="G323" s="62">
        <f t="shared" si="91"/>
        <v>0</v>
      </c>
      <c r="H323" s="12">
        <f t="shared" si="92"/>
        <v>0</v>
      </c>
      <c r="J323" s="12">
        <f>IF($I$2='Utánpótlás I'!$P323,'Utánpótlás I'!$Q323,0)</f>
        <v>0</v>
      </c>
      <c r="K323" s="62">
        <f t="shared" si="93"/>
        <v>0</v>
      </c>
      <c r="L323" s="12">
        <f t="shared" si="94"/>
        <v>0</v>
      </c>
      <c r="N323" s="12">
        <f>IF($M$2='Utánpótlás I'!$P323,'Utánpótlás I'!$Q323,0)</f>
        <v>0</v>
      </c>
      <c r="O323" s="62">
        <f t="shared" si="95"/>
        <v>0</v>
      </c>
      <c r="P323" s="12">
        <f t="shared" si="96"/>
        <v>0</v>
      </c>
      <c r="R323" s="12">
        <f>IF($Q$2='Utánpótlás I'!$P323,'Utánpótlás I'!$Q323,0)</f>
        <v>0</v>
      </c>
      <c r="S323" s="62">
        <f t="shared" si="97"/>
        <v>0</v>
      </c>
      <c r="T323" s="12">
        <f t="shared" si="98"/>
        <v>0</v>
      </c>
      <c r="W323" s="12">
        <f>IF($V$2='Utánpótlás I'!$P323,'Utánpótlás I'!$Q323,0)</f>
        <v>0</v>
      </c>
      <c r="X323" s="62">
        <f t="shared" si="99"/>
        <v>0</v>
      </c>
      <c r="Y323" s="12">
        <f t="shared" si="100"/>
        <v>0</v>
      </c>
      <c r="AB323" s="12">
        <f>IF($AA$2='Utánpótlás I'!$P323,'Utánpótlás I'!$Q323,0)</f>
        <v>0</v>
      </c>
      <c r="AC323" s="62">
        <f t="shared" si="101"/>
        <v>0</v>
      </c>
      <c r="AD323" s="12">
        <f t="shared" si="102"/>
        <v>0</v>
      </c>
      <c r="AG323" s="12">
        <f>IF($AF$2='Utánpótlás I'!$P323,'Utánpótlás I'!$Q323,0)</f>
        <v>0</v>
      </c>
      <c r="AH323" s="62">
        <f t="shared" si="103"/>
        <v>0</v>
      </c>
      <c r="AI323" s="12">
        <f t="shared" si="104"/>
        <v>0</v>
      </c>
      <c r="AL323" s="12">
        <f>IF($AK$2='Utánpótlás I'!$P323,'Utánpótlás I'!$Q323,0)</f>
        <v>0</v>
      </c>
      <c r="AM323" s="62">
        <f t="shared" si="105"/>
        <v>0</v>
      </c>
      <c r="AN323" s="12">
        <f t="shared" si="106"/>
        <v>0</v>
      </c>
    </row>
    <row r="324" spans="2:40">
      <c r="B324" s="12">
        <f>IF($A$2='Utánpótlás I'!$P324,'Utánpótlás I'!$Q324,0)</f>
        <v>0</v>
      </c>
      <c r="C324" s="62">
        <f t="shared" si="107"/>
        <v>0</v>
      </c>
      <c r="D324" s="12">
        <f t="shared" si="90"/>
        <v>0</v>
      </c>
      <c r="F324" s="12">
        <f>IF($E$2='Utánpótlás I'!$P324,'Utánpótlás I'!$Q324,0)</f>
        <v>0</v>
      </c>
      <c r="G324" s="62">
        <f t="shared" si="91"/>
        <v>0</v>
      </c>
      <c r="H324" s="12">
        <f t="shared" si="92"/>
        <v>0</v>
      </c>
      <c r="J324" s="12">
        <f>IF($I$2='Utánpótlás I'!$P324,'Utánpótlás I'!$Q324,0)</f>
        <v>0</v>
      </c>
      <c r="K324" s="62">
        <f t="shared" si="93"/>
        <v>0</v>
      </c>
      <c r="L324" s="12">
        <f t="shared" si="94"/>
        <v>0</v>
      </c>
      <c r="N324" s="12">
        <f>IF($M$2='Utánpótlás I'!$P324,'Utánpótlás I'!$Q324,0)</f>
        <v>0</v>
      </c>
      <c r="O324" s="62">
        <f t="shared" si="95"/>
        <v>0</v>
      </c>
      <c r="P324" s="12">
        <f t="shared" si="96"/>
        <v>0</v>
      </c>
      <c r="R324" s="12">
        <f>IF($Q$2='Utánpótlás I'!$P324,'Utánpótlás I'!$Q324,0)</f>
        <v>0</v>
      </c>
      <c r="S324" s="62">
        <f t="shared" si="97"/>
        <v>0</v>
      </c>
      <c r="T324" s="12">
        <f t="shared" si="98"/>
        <v>0</v>
      </c>
      <c r="W324" s="12">
        <f>IF($V$2='Utánpótlás I'!$P324,'Utánpótlás I'!$Q324,0)</f>
        <v>0</v>
      </c>
      <c r="X324" s="62">
        <f t="shared" si="99"/>
        <v>0</v>
      </c>
      <c r="Y324" s="12">
        <f t="shared" si="100"/>
        <v>0</v>
      </c>
      <c r="AB324" s="12">
        <f>IF($AA$2='Utánpótlás I'!$P324,'Utánpótlás I'!$Q324,0)</f>
        <v>0</v>
      </c>
      <c r="AC324" s="62">
        <f t="shared" si="101"/>
        <v>0</v>
      </c>
      <c r="AD324" s="12">
        <f t="shared" si="102"/>
        <v>0</v>
      </c>
      <c r="AG324" s="12">
        <f>IF($AF$2='Utánpótlás I'!$P324,'Utánpótlás I'!$Q324,0)</f>
        <v>0</v>
      </c>
      <c r="AH324" s="62">
        <f t="shared" si="103"/>
        <v>0</v>
      </c>
      <c r="AI324" s="12">
        <f t="shared" si="104"/>
        <v>0</v>
      </c>
      <c r="AL324" s="12">
        <f>IF($AK$2='Utánpótlás I'!$P324,'Utánpótlás I'!$Q324,0)</f>
        <v>0</v>
      </c>
      <c r="AM324" s="62">
        <f t="shared" si="105"/>
        <v>0</v>
      </c>
      <c r="AN324" s="12">
        <f t="shared" si="106"/>
        <v>0</v>
      </c>
    </row>
    <row r="325" spans="2:40">
      <c r="B325" s="12">
        <f>IF($A$2='Utánpótlás I'!$P325,'Utánpótlás I'!$Q325,0)</f>
        <v>0</v>
      </c>
      <c r="C325" s="62">
        <f t="shared" si="107"/>
        <v>0</v>
      </c>
      <c r="D325" s="12">
        <f t="shared" si="90"/>
        <v>0</v>
      </c>
      <c r="F325" s="12">
        <f>IF($E$2='Utánpótlás I'!$P325,'Utánpótlás I'!$Q325,0)</f>
        <v>0</v>
      </c>
      <c r="G325" s="62">
        <f t="shared" si="91"/>
        <v>0</v>
      </c>
      <c r="H325" s="12">
        <f t="shared" si="92"/>
        <v>0</v>
      </c>
      <c r="J325" s="12">
        <f>IF($I$2='Utánpótlás I'!$P325,'Utánpótlás I'!$Q325,0)</f>
        <v>0</v>
      </c>
      <c r="K325" s="62">
        <f t="shared" si="93"/>
        <v>0</v>
      </c>
      <c r="L325" s="12">
        <f t="shared" si="94"/>
        <v>0</v>
      </c>
      <c r="N325" s="12">
        <f>IF($M$2='Utánpótlás I'!$P325,'Utánpótlás I'!$Q325,0)</f>
        <v>0</v>
      </c>
      <c r="O325" s="62">
        <f t="shared" si="95"/>
        <v>0</v>
      </c>
      <c r="P325" s="12">
        <f t="shared" si="96"/>
        <v>0</v>
      </c>
      <c r="R325" s="12">
        <f>IF($Q$2='Utánpótlás I'!$P325,'Utánpótlás I'!$Q325,0)</f>
        <v>0</v>
      </c>
      <c r="S325" s="62">
        <f t="shared" si="97"/>
        <v>0</v>
      </c>
      <c r="T325" s="12">
        <f t="shared" si="98"/>
        <v>0</v>
      </c>
      <c r="W325" s="12">
        <f>IF($V$2='Utánpótlás I'!$P325,'Utánpótlás I'!$Q325,0)</f>
        <v>0</v>
      </c>
      <c r="X325" s="62">
        <f t="shared" si="99"/>
        <v>0</v>
      </c>
      <c r="Y325" s="12">
        <f t="shared" si="100"/>
        <v>0</v>
      </c>
      <c r="AB325" s="12">
        <f>IF($AA$2='Utánpótlás I'!$P325,'Utánpótlás I'!$Q325,0)</f>
        <v>0</v>
      </c>
      <c r="AC325" s="62">
        <f t="shared" si="101"/>
        <v>0</v>
      </c>
      <c r="AD325" s="12">
        <f t="shared" si="102"/>
        <v>0</v>
      </c>
      <c r="AG325" s="12">
        <f>IF($AF$2='Utánpótlás I'!$P325,'Utánpótlás I'!$Q325,0)</f>
        <v>0</v>
      </c>
      <c r="AH325" s="62">
        <f t="shared" si="103"/>
        <v>0</v>
      </c>
      <c r="AI325" s="12">
        <f t="shared" si="104"/>
        <v>0</v>
      </c>
      <c r="AL325" s="12">
        <f>IF($AK$2='Utánpótlás I'!$P325,'Utánpótlás I'!$Q325,0)</f>
        <v>0</v>
      </c>
      <c r="AM325" s="62">
        <f t="shared" si="105"/>
        <v>0</v>
      </c>
      <c r="AN325" s="12">
        <f t="shared" si="106"/>
        <v>0</v>
      </c>
    </row>
    <row r="326" spans="2:40">
      <c r="B326" s="12">
        <f>IF($A$2='Utánpótlás I'!$P326,'Utánpótlás I'!$Q326,0)</f>
        <v>0</v>
      </c>
      <c r="C326" s="62">
        <f t="shared" si="107"/>
        <v>0</v>
      </c>
      <c r="D326" s="12">
        <f t="shared" si="90"/>
        <v>0</v>
      </c>
      <c r="F326" s="12">
        <f>IF($E$2='Utánpótlás I'!$P326,'Utánpótlás I'!$Q326,0)</f>
        <v>0</v>
      </c>
      <c r="G326" s="62">
        <f t="shared" si="91"/>
        <v>0</v>
      </c>
      <c r="H326" s="12">
        <f t="shared" si="92"/>
        <v>0</v>
      </c>
      <c r="J326" s="12">
        <f>IF($I$2='Utánpótlás I'!$P326,'Utánpótlás I'!$Q326,0)</f>
        <v>0</v>
      </c>
      <c r="K326" s="62">
        <f t="shared" si="93"/>
        <v>0</v>
      </c>
      <c r="L326" s="12">
        <f t="shared" si="94"/>
        <v>0</v>
      </c>
      <c r="N326" s="12">
        <f>IF($M$2='Utánpótlás I'!$P326,'Utánpótlás I'!$Q326,0)</f>
        <v>0</v>
      </c>
      <c r="O326" s="62">
        <f t="shared" si="95"/>
        <v>0</v>
      </c>
      <c r="P326" s="12">
        <f t="shared" si="96"/>
        <v>0</v>
      </c>
      <c r="R326" s="12">
        <f>IF($Q$2='Utánpótlás I'!$P326,'Utánpótlás I'!$Q326,0)</f>
        <v>0</v>
      </c>
      <c r="S326" s="62">
        <f t="shared" si="97"/>
        <v>0</v>
      </c>
      <c r="T326" s="12">
        <f t="shared" si="98"/>
        <v>0</v>
      </c>
      <c r="W326" s="12">
        <f>IF($V$2='Utánpótlás I'!$P326,'Utánpótlás I'!$Q326,0)</f>
        <v>0</v>
      </c>
      <c r="X326" s="62">
        <f t="shared" si="99"/>
        <v>0</v>
      </c>
      <c r="Y326" s="12">
        <f t="shared" si="100"/>
        <v>0</v>
      </c>
      <c r="AB326" s="12">
        <f>IF($AA$2='Utánpótlás I'!$P326,'Utánpótlás I'!$Q326,0)</f>
        <v>0</v>
      </c>
      <c r="AC326" s="62">
        <f t="shared" si="101"/>
        <v>0</v>
      </c>
      <c r="AD326" s="12">
        <f t="shared" si="102"/>
        <v>0</v>
      </c>
      <c r="AG326" s="12">
        <f>IF($AF$2='Utánpótlás I'!$P326,'Utánpótlás I'!$Q326,0)</f>
        <v>0</v>
      </c>
      <c r="AH326" s="62">
        <f t="shared" si="103"/>
        <v>0</v>
      </c>
      <c r="AI326" s="12">
        <f t="shared" si="104"/>
        <v>0</v>
      </c>
      <c r="AL326" s="12">
        <f>IF($AK$2='Utánpótlás I'!$P326,'Utánpótlás I'!$Q326,0)</f>
        <v>0</v>
      </c>
      <c r="AM326" s="62">
        <f t="shared" si="105"/>
        <v>0</v>
      </c>
      <c r="AN326" s="12">
        <f t="shared" si="106"/>
        <v>0</v>
      </c>
    </row>
    <row r="327" spans="2:40">
      <c r="B327" s="12">
        <f>IF($A$2='Utánpótlás I'!$P327,'Utánpótlás I'!$Q327,0)</f>
        <v>0</v>
      </c>
      <c r="C327" s="62">
        <f t="shared" si="107"/>
        <v>0</v>
      </c>
      <c r="D327" s="12">
        <f t="shared" si="90"/>
        <v>0</v>
      </c>
      <c r="F327" s="12">
        <f>IF($E$2='Utánpótlás I'!$P327,'Utánpótlás I'!$Q327,0)</f>
        <v>0</v>
      </c>
      <c r="G327" s="62">
        <f t="shared" si="91"/>
        <v>0</v>
      </c>
      <c r="H327" s="12">
        <f t="shared" si="92"/>
        <v>0</v>
      </c>
      <c r="J327" s="12">
        <f>IF($I$2='Utánpótlás I'!$P327,'Utánpótlás I'!$Q327,0)</f>
        <v>0</v>
      </c>
      <c r="K327" s="62">
        <f t="shared" si="93"/>
        <v>0</v>
      </c>
      <c r="L327" s="12">
        <f t="shared" si="94"/>
        <v>0</v>
      </c>
      <c r="N327" s="12">
        <f>IF($M$2='Utánpótlás I'!$P327,'Utánpótlás I'!$Q327,0)</f>
        <v>0</v>
      </c>
      <c r="O327" s="62">
        <f t="shared" si="95"/>
        <v>0</v>
      </c>
      <c r="P327" s="12">
        <f t="shared" si="96"/>
        <v>0</v>
      </c>
      <c r="R327" s="12">
        <f>IF($Q$2='Utánpótlás I'!$P327,'Utánpótlás I'!$Q327,0)</f>
        <v>0</v>
      </c>
      <c r="S327" s="62">
        <f t="shared" si="97"/>
        <v>0</v>
      </c>
      <c r="T327" s="12">
        <f t="shared" si="98"/>
        <v>0</v>
      </c>
      <c r="W327" s="12">
        <f>IF($V$2='Utánpótlás I'!$P327,'Utánpótlás I'!$Q327,0)</f>
        <v>0</v>
      </c>
      <c r="X327" s="62">
        <f t="shared" si="99"/>
        <v>0</v>
      </c>
      <c r="Y327" s="12">
        <f t="shared" si="100"/>
        <v>0</v>
      </c>
      <c r="AB327" s="12">
        <f>IF($AA$2='Utánpótlás I'!$P327,'Utánpótlás I'!$Q327,0)</f>
        <v>0</v>
      </c>
      <c r="AC327" s="62">
        <f t="shared" si="101"/>
        <v>0</v>
      </c>
      <c r="AD327" s="12">
        <f t="shared" si="102"/>
        <v>0</v>
      </c>
      <c r="AG327" s="12">
        <f>IF($AF$2='Utánpótlás I'!$P327,'Utánpótlás I'!$Q327,0)</f>
        <v>0</v>
      </c>
      <c r="AH327" s="62">
        <f t="shared" si="103"/>
        <v>0</v>
      </c>
      <c r="AI327" s="12">
        <f t="shared" si="104"/>
        <v>0</v>
      </c>
      <c r="AL327" s="12">
        <f>IF($AK$2='Utánpótlás I'!$P327,'Utánpótlás I'!$Q327,0)</f>
        <v>0</v>
      </c>
      <c r="AM327" s="62">
        <f t="shared" si="105"/>
        <v>0</v>
      </c>
      <c r="AN327" s="12">
        <f t="shared" si="106"/>
        <v>0</v>
      </c>
    </row>
    <row r="328" spans="2:40">
      <c r="B328" s="12">
        <f>IF($A$2='Utánpótlás I'!$P328,'Utánpótlás I'!$Q328,0)</f>
        <v>0</v>
      </c>
      <c r="C328" s="62">
        <f t="shared" si="107"/>
        <v>0</v>
      </c>
      <c r="D328" s="12">
        <f t="shared" si="90"/>
        <v>0</v>
      </c>
      <c r="F328" s="12">
        <f>IF($E$2='Utánpótlás I'!$P328,'Utánpótlás I'!$Q328,0)</f>
        <v>0</v>
      </c>
      <c r="G328" s="62">
        <f t="shared" si="91"/>
        <v>0</v>
      </c>
      <c r="H328" s="12">
        <f t="shared" si="92"/>
        <v>0</v>
      </c>
      <c r="J328" s="12">
        <f>IF($I$2='Utánpótlás I'!$P328,'Utánpótlás I'!$Q328,0)</f>
        <v>0</v>
      </c>
      <c r="K328" s="62">
        <f t="shared" si="93"/>
        <v>0</v>
      </c>
      <c r="L328" s="12">
        <f t="shared" si="94"/>
        <v>0</v>
      </c>
      <c r="N328" s="12">
        <f>IF($M$2='Utánpótlás I'!$P328,'Utánpótlás I'!$Q328,0)</f>
        <v>0</v>
      </c>
      <c r="O328" s="62">
        <f t="shared" si="95"/>
        <v>0</v>
      </c>
      <c r="P328" s="12">
        <f t="shared" si="96"/>
        <v>0</v>
      </c>
      <c r="R328" s="12">
        <f>IF($Q$2='Utánpótlás I'!$P328,'Utánpótlás I'!$Q328,0)</f>
        <v>0</v>
      </c>
      <c r="S328" s="62">
        <f t="shared" si="97"/>
        <v>0</v>
      </c>
      <c r="T328" s="12">
        <f t="shared" si="98"/>
        <v>0</v>
      </c>
      <c r="W328" s="12">
        <f>IF($V$2='Utánpótlás I'!$P328,'Utánpótlás I'!$Q328,0)</f>
        <v>0</v>
      </c>
      <c r="X328" s="62">
        <f t="shared" si="99"/>
        <v>0</v>
      </c>
      <c r="Y328" s="12">
        <f t="shared" si="100"/>
        <v>0</v>
      </c>
      <c r="AB328" s="12">
        <f>IF($AA$2='Utánpótlás I'!$P328,'Utánpótlás I'!$Q328,0)</f>
        <v>0</v>
      </c>
      <c r="AC328" s="62">
        <f t="shared" si="101"/>
        <v>0</v>
      </c>
      <c r="AD328" s="12">
        <f t="shared" si="102"/>
        <v>0</v>
      </c>
      <c r="AG328" s="12">
        <f>IF($AF$2='Utánpótlás I'!$P328,'Utánpótlás I'!$Q328,0)</f>
        <v>0</v>
      </c>
      <c r="AH328" s="62">
        <f t="shared" si="103"/>
        <v>0</v>
      </c>
      <c r="AI328" s="12">
        <f t="shared" si="104"/>
        <v>0</v>
      </c>
      <c r="AL328" s="12">
        <f>IF($AK$2='Utánpótlás I'!$P328,'Utánpótlás I'!$Q328,0)</f>
        <v>0</v>
      </c>
      <c r="AM328" s="62">
        <f t="shared" si="105"/>
        <v>0</v>
      </c>
      <c r="AN328" s="12">
        <f t="shared" si="106"/>
        <v>0</v>
      </c>
    </row>
    <row r="329" spans="2:40">
      <c r="B329" s="12">
        <f>IF($A$2='Utánpótlás I'!$P329,'Utánpótlás I'!$Q329,0)</f>
        <v>0</v>
      </c>
      <c r="C329" s="62">
        <f t="shared" si="107"/>
        <v>0</v>
      </c>
      <c r="D329" s="12">
        <f t="shared" si="90"/>
        <v>0</v>
      </c>
      <c r="F329" s="12">
        <f>IF($E$2='Utánpótlás I'!$P329,'Utánpótlás I'!$Q329,0)</f>
        <v>0</v>
      </c>
      <c r="G329" s="62">
        <f t="shared" si="91"/>
        <v>0</v>
      </c>
      <c r="H329" s="12">
        <f t="shared" si="92"/>
        <v>0</v>
      </c>
      <c r="J329" s="12">
        <f>IF($I$2='Utánpótlás I'!$P329,'Utánpótlás I'!$Q329,0)</f>
        <v>0</v>
      </c>
      <c r="K329" s="62">
        <f t="shared" si="93"/>
        <v>0</v>
      </c>
      <c r="L329" s="12">
        <f t="shared" si="94"/>
        <v>0</v>
      </c>
      <c r="N329" s="12">
        <f>IF($M$2='Utánpótlás I'!$P329,'Utánpótlás I'!$Q329,0)</f>
        <v>0</v>
      </c>
      <c r="O329" s="62">
        <f t="shared" si="95"/>
        <v>0</v>
      </c>
      <c r="P329" s="12">
        <f t="shared" si="96"/>
        <v>0</v>
      </c>
      <c r="R329" s="12">
        <f>IF($Q$2='Utánpótlás I'!$P329,'Utánpótlás I'!$Q329,0)</f>
        <v>0</v>
      </c>
      <c r="S329" s="62">
        <f t="shared" si="97"/>
        <v>0</v>
      </c>
      <c r="T329" s="12">
        <f t="shared" si="98"/>
        <v>0</v>
      </c>
      <c r="W329" s="12">
        <f>IF($V$2='Utánpótlás I'!$P329,'Utánpótlás I'!$Q329,0)</f>
        <v>0</v>
      </c>
      <c r="X329" s="62">
        <f t="shared" si="99"/>
        <v>0</v>
      </c>
      <c r="Y329" s="12">
        <f t="shared" si="100"/>
        <v>0</v>
      </c>
      <c r="AB329" s="12">
        <f>IF($AA$2='Utánpótlás I'!$P329,'Utánpótlás I'!$Q329,0)</f>
        <v>0</v>
      </c>
      <c r="AC329" s="62">
        <f t="shared" si="101"/>
        <v>0</v>
      </c>
      <c r="AD329" s="12">
        <f t="shared" si="102"/>
        <v>0</v>
      </c>
      <c r="AG329" s="12">
        <f>IF($AF$2='Utánpótlás I'!$P329,'Utánpótlás I'!$Q329,0)</f>
        <v>0</v>
      </c>
      <c r="AH329" s="62">
        <f t="shared" si="103"/>
        <v>0</v>
      </c>
      <c r="AI329" s="12">
        <f t="shared" si="104"/>
        <v>0</v>
      </c>
      <c r="AL329" s="12">
        <f>IF($AK$2='Utánpótlás I'!$P329,'Utánpótlás I'!$Q329,0)</f>
        <v>0</v>
      </c>
      <c r="AM329" s="62">
        <f t="shared" si="105"/>
        <v>0</v>
      </c>
      <c r="AN329" s="12">
        <f t="shared" si="106"/>
        <v>0</v>
      </c>
    </row>
    <row r="330" spans="2:40">
      <c r="B330" s="12">
        <f>IF($A$2='Utánpótlás I'!$P330,'Utánpótlás I'!$Q330,0)</f>
        <v>0</v>
      </c>
      <c r="C330" s="62">
        <f t="shared" si="107"/>
        <v>0</v>
      </c>
      <c r="D330" s="12">
        <f t="shared" si="90"/>
        <v>0</v>
      </c>
      <c r="F330" s="12">
        <f>IF($E$2='Utánpótlás I'!$P330,'Utánpótlás I'!$Q330,0)</f>
        <v>0</v>
      </c>
      <c r="G330" s="62">
        <f t="shared" si="91"/>
        <v>0</v>
      </c>
      <c r="H330" s="12">
        <f t="shared" si="92"/>
        <v>0</v>
      </c>
      <c r="J330" s="12">
        <f>IF($I$2='Utánpótlás I'!$P330,'Utánpótlás I'!$Q330,0)</f>
        <v>0</v>
      </c>
      <c r="K330" s="62">
        <f t="shared" si="93"/>
        <v>0</v>
      </c>
      <c r="L330" s="12">
        <f t="shared" si="94"/>
        <v>0</v>
      </c>
      <c r="N330" s="12">
        <f>IF($M$2='Utánpótlás I'!$P330,'Utánpótlás I'!$Q330,0)</f>
        <v>0</v>
      </c>
      <c r="O330" s="62">
        <f t="shared" si="95"/>
        <v>0</v>
      </c>
      <c r="P330" s="12">
        <f t="shared" si="96"/>
        <v>0</v>
      </c>
      <c r="R330" s="12">
        <f>IF($Q$2='Utánpótlás I'!$P330,'Utánpótlás I'!$Q330,0)</f>
        <v>0</v>
      </c>
      <c r="S330" s="62">
        <f t="shared" si="97"/>
        <v>0</v>
      </c>
      <c r="T330" s="12">
        <f t="shared" si="98"/>
        <v>0</v>
      </c>
      <c r="W330" s="12">
        <f>IF($V$2='Utánpótlás I'!$P330,'Utánpótlás I'!$Q330,0)</f>
        <v>0</v>
      </c>
      <c r="X330" s="62">
        <f t="shared" si="99"/>
        <v>0</v>
      </c>
      <c r="Y330" s="12">
        <f t="shared" si="100"/>
        <v>0</v>
      </c>
      <c r="AB330" s="12">
        <f>IF($AA$2='Utánpótlás I'!$P330,'Utánpótlás I'!$Q330,0)</f>
        <v>0</v>
      </c>
      <c r="AC330" s="62">
        <f t="shared" si="101"/>
        <v>0</v>
      </c>
      <c r="AD330" s="12">
        <f t="shared" si="102"/>
        <v>0</v>
      </c>
      <c r="AG330" s="12">
        <f>IF($AF$2='Utánpótlás I'!$P330,'Utánpótlás I'!$Q330,0)</f>
        <v>0</v>
      </c>
      <c r="AH330" s="62">
        <f t="shared" si="103"/>
        <v>0</v>
      </c>
      <c r="AI330" s="12">
        <f t="shared" si="104"/>
        <v>0</v>
      </c>
      <c r="AL330" s="12">
        <f>IF($AK$2='Utánpótlás I'!$P330,'Utánpótlás I'!$Q330,0)</f>
        <v>0</v>
      </c>
      <c r="AM330" s="62">
        <f t="shared" si="105"/>
        <v>0</v>
      </c>
      <c r="AN330" s="12">
        <f t="shared" si="106"/>
        <v>0</v>
      </c>
    </row>
    <row r="331" spans="2:40">
      <c r="B331" s="12">
        <f>IF($A$2='Utánpótlás I'!$P331,'Utánpótlás I'!$Q331,0)</f>
        <v>0</v>
      </c>
      <c r="C331" s="62">
        <f t="shared" si="107"/>
        <v>0</v>
      </c>
      <c r="D331" s="12">
        <f t="shared" si="90"/>
        <v>0</v>
      </c>
      <c r="F331" s="12">
        <f>IF($E$2='Utánpótlás I'!$P331,'Utánpótlás I'!$Q331,0)</f>
        <v>0</v>
      </c>
      <c r="G331" s="62">
        <f t="shared" si="91"/>
        <v>0</v>
      </c>
      <c r="H331" s="12">
        <f t="shared" si="92"/>
        <v>0</v>
      </c>
      <c r="J331" s="12">
        <f>IF($I$2='Utánpótlás I'!$P331,'Utánpótlás I'!$Q331,0)</f>
        <v>0</v>
      </c>
      <c r="K331" s="62">
        <f t="shared" si="93"/>
        <v>0</v>
      </c>
      <c r="L331" s="12">
        <f t="shared" si="94"/>
        <v>0</v>
      </c>
      <c r="N331" s="12">
        <f>IF($M$2='Utánpótlás I'!$P331,'Utánpótlás I'!$Q331,0)</f>
        <v>0</v>
      </c>
      <c r="O331" s="62">
        <f t="shared" si="95"/>
        <v>0</v>
      </c>
      <c r="P331" s="12">
        <f t="shared" si="96"/>
        <v>0</v>
      </c>
      <c r="R331" s="12">
        <f>IF($Q$2='Utánpótlás I'!$P331,'Utánpótlás I'!$Q331,0)</f>
        <v>0</v>
      </c>
      <c r="S331" s="62">
        <f t="shared" si="97"/>
        <v>0</v>
      </c>
      <c r="T331" s="12">
        <f t="shared" si="98"/>
        <v>0</v>
      </c>
      <c r="W331" s="12">
        <f>IF($V$2='Utánpótlás I'!$P331,'Utánpótlás I'!$Q331,0)</f>
        <v>0</v>
      </c>
      <c r="X331" s="62">
        <f t="shared" si="99"/>
        <v>0</v>
      </c>
      <c r="Y331" s="12">
        <f t="shared" si="100"/>
        <v>0</v>
      </c>
      <c r="AB331" s="12">
        <f>IF($AA$2='Utánpótlás I'!$P331,'Utánpótlás I'!$Q331,0)</f>
        <v>0</v>
      </c>
      <c r="AC331" s="62">
        <f t="shared" si="101"/>
        <v>0</v>
      </c>
      <c r="AD331" s="12">
        <f t="shared" si="102"/>
        <v>0</v>
      </c>
      <c r="AG331" s="12">
        <f>IF($AF$2='Utánpótlás I'!$P331,'Utánpótlás I'!$Q331,0)</f>
        <v>0</v>
      </c>
      <c r="AH331" s="62">
        <f t="shared" si="103"/>
        <v>0</v>
      </c>
      <c r="AI331" s="12">
        <f t="shared" si="104"/>
        <v>0</v>
      </c>
      <c r="AL331" s="12">
        <f>IF($AK$2='Utánpótlás I'!$P331,'Utánpótlás I'!$Q331,0)</f>
        <v>0</v>
      </c>
      <c r="AM331" s="62">
        <f t="shared" si="105"/>
        <v>0</v>
      </c>
      <c r="AN331" s="12">
        <f t="shared" si="106"/>
        <v>0</v>
      </c>
    </row>
    <row r="332" spans="2:40">
      <c r="B332" s="12">
        <f>IF($A$2='Utánpótlás I'!$P332,'Utánpótlás I'!$Q332,0)</f>
        <v>0</v>
      </c>
      <c r="C332" s="62">
        <f t="shared" si="107"/>
        <v>0</v>
      </c>
      <c r="D332" s="12">
        <f t="shared" si="90"/>
        <v>0</v>
      </c>
      <c r="F332" s="12">
        <f>IF($E$2='Utánpótlás I'!$P332,'Utánpótlás I'!$Q332,0)</f>
        <v>0</v>
      </c>
      <c r="G332" s="62">
        <f t="shared" si="91"/>
        <v>0</v>
      </c>
      <c r="H332" s="12">
        <f t="shared" si="92"/>
        <v>0</v>
      </c>
      <c r="J332" s="12">
        <f>IF($I$2='Utánpótlás I'!$P332,'Utánpótlás I'!$Q332,0)</f>
        <v>0</v>
      </c>
      <c r="K332" s="62">
        <f t="shared" si="93"/>
        <v>0</v>
      </c>
      <c r="L332" s="12">
        <f t="shared" si="94"/>
        <v>0</v>
      </c>
      <c r="N332" s="12">
        <f>IF($M$2='Utánpótlás I'!$P332,'Utánpótlás I'!$Q332,0)</f>
        <v>0</v>
      </c>
      <c r="O332" s="62">
        <f t="shared" si="95"/>
        <v>0</v>
      </c>
      <c r="P332" s="12">
        <f t="shared" si="96"/>
        <v>0</v>
      </c>
      <c r="R332" s="12">
        <f>IF($Q$2='Utánpótlás I'!$P332,'Utánpótlás I'!$Q332,0)</f>
        <v>0</v>
      </c>
      <c r="S332" s="62">
        <f t="shared" si="97"/>
        <v>0</v>
      </c>
      <c r="T332" s="12">
        <f t="shared" si="98"/>
        <v>0</v>
      </c>
      <c r="W332" s="12">
        <f>IF($V$2='Utánpótlás I'!$P332,'Utánpótlás I'!$Q332,0)</f>
        <v>0</v>
      </c>
      <c r="X332" s="62">
        <f t="shared" si="99"/>
        <v>0</v>
      </c>
      <c r="Y332" s="12">
        <f t="shared" si="100"/>
        <v>0</v>
      </c>
      <c r="AB332" s="12">
        <f>IF($AA$2='Utánpótlás I'!$P332,'Utánpótlás I'!$Q332,0)</f>
        <v>0</v>
      </c>
      <c r="AC332" s="62">
        <f t="shared" si="101"/>
        <v>0</v>
      </c>
      <c r="AD332" s="12">
        <f t="shared" si="102"/>
        <v>0</v>
      </c>
      <c r="AG332" s="12">
        <f>IF($AF$2='Utánpótlás I'!$P332,'Utánpótlás I'!$Q332,0)</f>
        <v>0</v>
      </c>
      <c r="AH332" s="62">
        <f t="shared" si="103"/>
        <v>0</v>
      </c>
      <c r="AI332" s="12">
        <f t="shared" si="104"/>
        <v>0</v>
      </c>
      <c r="AL332" s="12">
        <f>IF($AK$2='Utánpótlás I'!$P332,'Utánpótlás I'!$Q332,0)</f>
        <v>0</v>
      </c>
      <c r="AM332" s="62">
        <f t="shared" si="105"/>
        <v>0</v>
      </c>
      <c r="AN332" s="12">
        <f t="shared" si="106"/>
        <v>0</v>
      </c>
    </row>
    <row r="333" spans="2:40">
      <c r="B333" s="12">
        <f>IF($A$2='Utánpótlás I'!$P333,'Utánpótlás I'!$Q333,0)</f>
        <v>0</v>
      </c>
      <c r="C333" s="62">
        <f t="shared" si="107"/>
        <v>0</v>
      </c>
      <c r="D333" s="12">
        <f t="shared" si="90"/>
        <v>0</v>
      </c>
      <c r="F333" s="12">
        <f>IF($E$2='Utánpótlás I'!$P333,'Utánpótlás I'!$Q333,0)</f>
        <v>0</v>
      </c>
      <c r="G333" s="62">
        <f t="shared" si="91"/>
        <v>0</v>
      </c>
      <c r="H333" s="12">
        <f t="shared" si="92"/>
        <v>0</v>
      </c>
      <c r="J333" s="12">
        <f>IF($I$2='Utánpótlás I'!$P333,'Utánpótlás I'!$Q333,0)</f>
        <v>0</v>
      </c>
      <c r="K333" s="62">
        <f t="shared" si="93"/>
        <v>0</v>
      </c>
      <c r="L333" s="12">
        <f t="shared" si="94"/>
        <v>0</v>
      </c>
      <c r="N333" s="12">
        <f>IF($M$2='Utánpótlás I'!$P333,'Utánpótlás I'!$Q333,0)</f>
        <v>0</v>
      </c>
      <c r="O333" s="62">
        <f t="shared" si="95"/>
        <v>0</v>
      </c>
      <c r="P333" s="12">
        <f t="shared" si="96"/>
        <v>0</v>
      </c>
      <c r="R333" s="12">
        <f>IF($Q$2='Utánpótlás I'!$P333,'Utánpótlás I'!$Q333,0)</f>
        <v>0</v>
      </c>
      <c r="S333" s="62">
        <f t="shared" si="97"/>
        <v>0</v>
      </c>
      <c r="T333" s="12">
        <f t="shared" si="98"/>
        <v>0</v>
      </c>
      <c r="W333" s="12">
        <f>IF($V$2='Utánpótlás I'!$P333,'Utánpótlás I'!$Q333,0)</f>
        <v>0</v>
      </c>
      <c r="X333" s="62">
        <f t="shared" si="99"/>
        <v>0</v>
      </c>
      <c r="Y333" s="12">
        <f t="shared" si="100"/>
        <v>0</v>
      </c>
      <c r="AB333" s="12">
        <f>IF($AA$2='Utánpótlás I'!$P333,'Utánpótlás I'!$Q333,0)</f>
        <v>0</v>
      </c>
      <c r="AC333" s="62">
        <f t="shared" si="101"/>
        <v>0</v>
      </c>
      <c r="AD333" s="12">
        <f t="shared" si="102"/>
        <v>0</v>
      </c>
      <c r="AG333" s="12">
        <f>IF($AF$2='Utánpótlás I'!$P333,'Utánpótlás I'!$Q333,0)</f>
        <v>0</v>
      </c>
      <c r="AH333" s="62">
        <f t="shared" si="103"/>
        <v>0</v>
      </c>
      <c r="AI333" s="12">
        <f t="shared" si="104"/>
        <v>0</v>
      </c>
      <c r="AL333" s="12">
        <f>IF($AK$2='Utánpótlás I'!$P333,'Utánpótlás I'!$Q333,0)</f>
        <v>0</v>
      </c>
      <c r="AM333" s="62">
        <f t="shared" si="105"/>
        <v>0</v>
      </c>
      <c r="AN333" s="12">
        <f t="shared" si="106"/>
        <v>0</v>
      </c>
    </row>
    <row r="334" spans="2:40">
      <c r="B334" s="12">
        <f>IF($A$2='Utánpótlás I'!$P334,'Utánpótlás I'!$Q334,0)</f>
        <v>0</v>
      </c>
      <c r="C334" s="62">
        <f t="shared" si="107"/>
        <v>0</v>
      </c>
      <c r="D334" s="12">
        <f t="shared" si="90"/>
        <v>0</v>
      </c>
      <c r="F334" s="12">
        <f>IF($E$2='Utánpótlás I'!$P334,'Utánpótlás I'!$Q334,0)</f>
        <v>0</v>
      </c>
      <c r="G334" s="62">
        <f t="shared" si="91"/>
        <v>0</v>
      </c>
      <c r="H334" s="12">
        <f t="shared" si="92"/>
        <v>0</v>
      </c>
      <c r="J334" s="12">
        <f>IF($I$2='Utánpótlás I'!$P334,'Utánpótlás I'!$Q334,0)</f>
        <v>0</v>
      </c>
      <c r="K334" s="62">
        <f t="shared" si="93"/>
        <v>0</v>
      </c>
      <c r="L334" s="12">
        <f t="shared" si="94"/>
        <v>0</v>
      </c>
      <c r="N334" s="12">
        <f>IF($M$2='Utánpótlás I'!$P334,'Utánpótlás I'!$Q334,0)</f>
        <v>0</v>
      </c>
      <c r="O334" s="62">
        <f t="shared" si="95"/>
        <v>0</v>
      </c>
      <c r="P334" s="12">
        <f t="shared" si="96"/>
        <v>0</v>
      </c>
      <c r="R334" s="12">
        <f>IF($Q$2='Utánpótlás I'!$P334,'Utánpótlás I'!$Q334,0)</f>
        <v>0</v>
      </c>
      <c r="S334" s="62">
        <f t="shared" si="97"/>
        <v>0</v>
      </c>
      <c r="T334" s="12">
        <f t="shared" si="98"/>
        <v>0</v>
      </c>
      <c r="W334" s="12">
        <f>IF($V$2='Utánpótlás I'!$P334,'Utánpótlás I'!$Q334,0)</f>
        <v>0</v>
      </c>
      <c r="X334" s="62">
        <f t="shared" si="99"/>
        <v>0</v>
      </c>
      <c r="Y334" s="12">
        <f t="shared" si="100"/>
        <v>0</v>
      </c>
      <c r="AB334" s="12">
        <f>IF($AA$2='Utánpótlás I'!$P334,'Utánpótlás I'!$Q334,0)</f>
        <v>0</v>
      </c>
      <c r="AC334" s="62">
        <f t="shared" si="101"/>
        <v>0</v>
      </c>
      <c r="AD334" s="12">
        <f t="shared" si="102"/>
        <v>0</v>
      </c>
      <c r="AG334" s="12">
        <f>IF($AF$2='Utánpótlás I'!$P334,'Utánpótlás I'!$Q334,0)</f>
        <v>0</v>
      </c>
      <c r="AH334" s="62">
        <f t="shared" si="103"/>
        <v>0</v>
      </c>
      <c r="AI334" s="12">
        <f t="shared" si="104"/>
        <v>0</v>
      </c>
      <c r="AL334" s="12">
        <f>IF($AK$2='Utánpótlás I'!$P334,'Utánpótlás I'!$Q334,0)</f>
        <v>0</v>
      </c>
      <c r="AM334" s="62">
        <f t="shared" si="105"/>
        <v>0</v>
      </c>
      <c r="AN334" s="12">
        <f t="shared" si="106"/>
        <v>0</v>
      </c>
    </row>
    <row r="335" spans="2:40">
      <c r="B335" s="12">
        <f>IF($A$2='Utánpótlás I'!$P335,'Utánpótlás I'!$Q335,0)</f>
        <v>0</v>
      </c>
      <c r="C335" s="62">
        <f t="shared" si="107"/>
        <v>0</v>
      </c>
      <c r="D335" s="12">
        <f t="shared" si="90"/>
        <v>0</v>
      </c>
      <c r="F335" s="12">
        <f>IF($E$2='Utánpótlás I'!$P335,'Utánpótlás I'!$Q335,0)</f>
        <v>0</v>
      </c>
      <c r="G335" s="62">
        <f t="shared" si="91"/>
        <v>0</v>
      </c>
      <c r="H335" s="12">
        <f t="shared" si="92"/>
        <v>0</v>
      </c>
      <c r="J335" s="12">
        <f>IF($I$2='Utánpótlás I'!$P335,'Utánpótlás I'!$Q335,0)</f>
        <v>0</v>
      </c>
      <c r="K335" s="62">
        <f t="shared" si="93"/>
        <v>0</v>
      </c>
      <c r="L335" s="12">
        <f t="shared" si="94"/>
        <v>0</v>
      </c>
      <c r="N335" s="12">
        <f>IF($M$2='Utánpótlás I'!$P335,'Utánpótlás I'!$Q335,0)</f>
        <v>0</v>
      </c>
      <c r="O335" s="62">
        <f t="shared" si="95"/>
        <v>0</v>
      </c>
      <c r="P335" s="12">
        <f t="shared" si="96"/>
        <v>0</v>
      </c>
      <c r="R335" s="12">
        <f>IF($Q$2='Utánpótlás I'!$P335,'Utánpótlás I'!$Q335,0)</f>
        <v>0</v>
      </c>
      <c r="S335" s="62">
        <f t="shared" si="97"/>
        <v>0</v>
      </c>
      <c r="T335" s="12">
        <f t="shared" si="98"/>
        <v>0</v>
      </c>
      <c r="W335" s="12">
        <f>IF($V$2='Utánpótlás I'!$P335,'Utánpótlás I'!$Q335,0)</f>
        <v>0</v>
      </c>
      <c r="X335" s="62">
        <f t="shared" si="99"/>
        <v>0</v>
      </c>
      <c r="Y335" s="12">
        <f t="shared" si="100"/>
        <v>0</v>
      </c>
      <c r="AB335" s="12">
        <f>IF($AA$2='Utánpótlás I'!$P335,'Utánpótlás I'!$Q335,0)</f>
        <v>0</v>
      </c>
      <c r="AC335" s="62">
        <f t="shared" si="101"/>
        <v>0</v>
      </c>
      <c r="AD335" s="12">
        <f t="shared" si="102"/>
        <v>0</v>
      </c>
      <c r="AG335" s="12">
        <f>IF($AF$2='Utánpótlás I'!$P335,'Utánpótlás I'!$Q335,0)</f>
        <v>0</v>
      </c>
      <c r="AH335" s="62">
        <f t="shared" si="103"/>
        <v>0</v>
      </c>
      <c r="AI335" s="12">
        <f t="shared" si="104"/>
        <v>0</v>
      </c>
      <c r="AL335" s="12">
        <f>IF($AK$2='Utánpótlás I'!$P335,'Utánpótlás I'!$Q335,0)</f>
        <v>0</v>
      </c>
      <c r="AM335" s="62">
        <f t="shared" si="105"/>
        <v>0</v>
      </c>
      <c r="AN335" s="12">
        <f t="shared" si="106"/>
        <v>0</v>
      </c>
    </row>
    <row r="336" spans="2:40">
      <c r="B336" s="12">
        <f>IF($A$2='Utánpótlás I'!$P336,'Utánpótlás I'!$Q336,0)</f>
        <v>0</v>
      </c>
      <c r="C336" s="62">
        <f t="shared" si="107"/>
        <v>0</v>
      </c>
      <c r="D336" s="12">
        <f t="shared" si="90"/>
        <v>0</v>
      </c>
      <c r="F336" s="12">
        <f>IF($E$2='Utánpótlás I'!$P336,'Utánpótlás I'!$Q336,0)</f>
        <v>0</v>
      </c>
      <c r="G336" s="62">
        <f t="shared" si="91"/>
        <v>0</v>
      </c>
      <c r="H336" s="12">
        <f t="shared" si="92"/>
        <v>0</v>
      </c>
      <c r="J336" s="12">
        <f>IF($I$2='Utánpótlás I'!$P336,'Utánpótlás I'!$Q336,0)</f>
        <v>0</v>
      </c>
      <c r="K336" s="62">
        <f t="shared" si="93"/>
        <v>0</v>
      </c>
      <c r="L336" s="12">
        <f t="shared" si="94"/>
        <v>0</v>
      </c>
      <c r="N336" s="12">
        <f>IF($M$2='Utánpótlás I'!$P336,'Utánpótlás I'!$Q336,0)</f>
        <v>0</v>
      </c>
      <c r="O336" s="62">
        <f t="shared" si="95"/>
        <v>0</v>
      </c>
      <c r="P336" s="12">
        <f t="shared" si="96"/>
        <v>0</v>
      </c>
      <c r="R336" s="12">
        <f>IF($Q$2='Utánpótlás I'!$P336,'Utánpótlás I'!$Q336,0)</f>
        <v>0</v>
      </c>
      <c r="S336" s="62">
        <f t="shared" si="97"/>
        <v>0</v>
      </c>
      <c r="T336" s="12">
        <f t="shared" si="98"/>
        <v>0</v>
      </c>
      <c r="W336" s="12">
        <f>IF($V$2='Utánpótlás I'!$P336,'Utánpótlás I'!$Q336,0)</f>
        <v>0</v>
      </c>
      <c r="X336" s="62">
        <f t="shared" si="99"/>
        <v>0</v>
      </c>
      <c r="Y336" s="12">
        <f t="shared" si="100"/>
        <v>0</v>
      </c>
      <c r="AB336" s="12">
        <f>IF($AA$2='Utánpótlás I'!$P336,'Utánpótlás I'!$Q336,0)</f>
        <v>0</v>
      </c>
      <c r="AC336" s="62">
        <f t="shared" si="101"/>
        <v>0</v>
      </c>
      <c r="AD336" s="12">
        <f t="shared" si="102"/>
        <v>0</v>
      </c>
      <c r="AG336" s="12">
        <f>IF($AF$2='Utánpótlás I'!$P336,'Utánpótlás I'!$Q336,0)</f>
        <v>0</v>
      </c>
      <c r="AH336" s="62">
        <f t="shared" si="103"/>
        <v>0</v>
      </c>
      <c r="AI336" s="12">
        <f t="shared" si="104"/>
        <v>0</v>
      </c>
      <c r="AL336" s="12">
        <f>IF($AK$2='Utánpótlás I'!$P336,'Utánpótlás I'!$Q336,0)</f>
        <v>0</v>
      </c>
      <c r="AM336" s="62">
        <f t="shared" si="105"/>
        <v>0</v>
      </c>
      <c r="AN336" s="12">
        <f t="shared" si="106"/>
        <v>0</v>
      </c>
    </row>
    <row r="337" spans="2:40">
      <c r="B337" s="12">
        <f>IF($A$2='Utánpótlás I'!$P337,'Utánpótlás I'!$Q337,0)</f>
        <v>0</v>
      </c>
      <c r="C337" s="62">
        <f t="shared" si="107"/>
        <v>0</v>
      </c>
      <c r="D337" s="12">
        <f t="shared" si="90"/>
        <v>0</v>
      </c>
      <c r="F337" s="12">
        <f>IF($E$2='Utánpótlás I'!$P337,'Utánpótlás I'!$Q337,0)</f>
        <v>0</v>
      </c>
      <c r="G337" s="62">
        <f t="shared" si="91"/>
        <v>0</v>
      </c>
      <c r="H337" s="12">
        <f t="shared" si="92"/>
        <v>0</v>
      </c>
      <c r="J337" s="12">
        <f>IF($I$2='Utánpótlás I'!$P337,'Utánpótlás I'!$Q337,0)</f>
        <v>0</v>
      </c>
      <c r="K337" s="62">
        <f t="shared" si="93"/>
        <v>0</v>
      </c>
      <c r="L337" s="12">
        <f t="shared" si="94"/>
        <v>0</v>
      </c>
      <c r="N337" s="12">
        <f>IF($M$2='Utánpótlás I'!$P337,'Utánpótlás I'!$Q337,0)</f>
        <v>0</v>
      </c>
      <c r="O337" s="62">
        <f t="shared" si="95"/>
        <v>0</v>
      </c>
      <c r="P337" s="12">
        <f t="shared" si="96"/>
        <v>0</v>
      </c>
      <c r="R337" s="12">
        <f>IF($Q$2='Utánpótlás I'!$P337,'Utánpótlás I'!$Q337,0)</f>
        <v>0</v>
      </c>
      <c r="S337" s="62">
        <f t="shared" si="97"/>
        <v>0</v>
      </c>
      <c r="T337" s="12">
        <f t="shared" si="98"/>
        <v>0</v>
      </c>
      <c r="W337" s="12">
        <f>IF($V$2='Utánpótlás I'!$P337,'Utánpótlás I'!$Q337,0)</f>
        <v>0</v>
      </c>
      <c r="X337" s="62">
        <f t="shared" si="99"/>
        <v>0</v>
      </c>
      <c r="Y337" s="12">
        <f t="shared" si="100"/>
        <v>0</v>
      </c>
      <c r="AB337" s="12">
        <f>IF($AA$2='Utánpótlás I'!$P337,'Utánpótlás I'!$Q337,0)</f>
        <v>0</v>
      </c>
      <c r="AC337" s="62">
        <f t="shared" si="101"/>
        <v>0</v>
      </c>
      <c r="AD337" s="12">
        <f t="shared" si="102"/>
        <v>0</v>
      </c>
      <c r="AG337" s="12">
        <f>IF($AF$2='Utánpótlás I'!$P337,'Utánpótlás I'!$Q337,0)</f>
        <v>0</v>
      </c>
      <c r="AH337" s="62">
        <f t="shared" si="103"/>
        <v>0</v>
      </c>
      <c r="AI337" s="12">
        <f t="shared" si="104"/>
        <v>0</v>
      </c>
      <c r="AL337" s="12">
        <f>IF($AK$2='Utánpótlás I'!$P337,'Utánpótlás I'!$Q337,0)</f>
        <v>0</v>
      </c>
      <c r="AM337" s="62">
        <f t="shared" si="105"/>
        <v>0</v>
      </c>
      <c r="AN337" s="12">
        <f t="shared" si="106"/>
        <v>0</v>
      </c>
    </row>
    <row r="338" spans="2:40">
      <c r="B338" s="12">
        <f>IF($A$2='Utánpótlás I'!$P338,'Utánpótlás I'!$Q338,0)</f>
        <v>0</v>
      </c>
      <c r="C338" s="62">
        <f t="shared" si="107"/>
        <v>0</v>
      </c>
      <c r="D338" s="12">
        <f t="shared" si="90"/>
        <v>0</v>
      </c>
      <c r="F338" s="12">
        <f>IF($E$2='Utánpótlás I'!$P338,'Utánpótlás I'!$Q338,0)</f>
        <v>0</v>
      </c>
      <c r="G338" s="62">
        <f t="shared" si="91"/>
        <v>0</v>
      </c>
      <c r="H338" s="12">
        <f t="shared" si="92"/>
        <v>0</v>
      </c>
      <c r="J338" s="12">
        <f>IF($I$2='Utánpótlás I'!$P338,'Utánpótlás I'!$Q338,0)</f>
        <v>0</v>
      </c>
      <c r="K338" s="62">
        <f t="shared" si="93"/>
        <v>0</v>
      </c>
      <c r="L338" s="12">
        <f t="shared" si="94"/>
        <v>0</v>
      </c>
      <c r="N338" s="12">
        <f>IF($M$2='Utánpótlás I'!$P338,'Utánpótlás I'!$Q338,0)</f>
        <v>0</v>
      </c>
      <c r="O338" s="62">
        <f t="shared" si="95"/>
        <v>0</v>
      </c>
      <c r="P338" s="12">
        <f t="shared" si="96"/>
        <v>0</v>
      </c>
      <c r="R338" s="12">
        <f>IF($Q$2='Utánpótlás I'!$P338,'Utánpótlás I'!$Q338,0)</f>
        <v>0</v>
      </c>
      <c r="S338" s="62">
        <f t="shared" si="97"/>
        <v>0</v>
      </c>
      <c r="T338" s="12">
        <f t="shared" si="98"/>
        <v>0</v>
      </c>
      <c r="W338" s="12">
        <f>IF($V$2='Utánpótlás I'!$P338,'Utánpótlás I'!$Q338,0)</f>
        <v>0</v>
      </c>
      <c r="X338" s="62">
        <f t="shared" si="99"/>
        <v>0</v>
      </c>
      <c r="Y338" s="12">
        <f t="shared" si="100"/>
        <v>0</v>
      </c>
      <c r="AB338" s="12">
        <f>IF($AA$2='Utánpótlás I'!$P338,'Utánpótlás I'!$Q338,0)</f>
        <v>0</v>
      </c>
      <c r="AC338" s="62">
        <f t="shared" si="101"/>
        <v>0</v>
      </c>
      <c r="AD338" s="12">
        <f t="shared" si="102"/>
        <v>0</v>
      </c>
      <c r="AG338" s="12">
        <f>IF($AF$2='Utánpótlás I'!$P338,'Utánpótlás I'!$Q338,0)</f>
        <v>0</v>
      </c>
      <c r="AH338" s="62">
        <f t="shared" si="103"/>
        <v>0</v>
      </c>
      <c r="AI338" s="12">
        <f t="shared" si="104"/>
        <v>0</v>
      </c>
      <c r="AL338" s="12">
        <f>IF($AK$2='Utánpótlás I'!$P338,'Utánpótlás I'!$Q338,0)</f>
        <v>0</v>
      </c>
      <c r="AM338" s="62">
        <f t="shared" si="105"/>
        <v>0</v>
      </c>
      <c r="AN338" s="12">
        <f t="shared" si="106"/>
        <v>0</v>
      </c>
    </row>
    <row r="339" spans="2:40">
      <c r="B339" s="12">
        <f>IF($A$2='Utánpótlás I'!$P339,'Utánpótlás I'!$Q339,0)</f>
        <v>0</v>
      </c>
      <c r="C339" s="62">
        <f t="shared" si="107"/>
        <v>0</v>
      </c>
      <c r="D339" s="12">
        <f t="shared" si="90"/>
        <v>0</v>
      </c>
      <c r="F339" s="12">
        <f>IF($E$2='Utánpótlás I'!$P339,'Utánpótlás I'!$Q339,0)</f>
        <v>0</v>
      </c>
      <c r="G339" s="62">
        <f t="shared" si="91"/>
        <v>0</v>
      </c>
      <c r="H339" s="12">
        <f t="shared" si="92"/>
        <v>0</v>
      </c>
      <c r="J339" s="12">
        <f>IF($I$2='Utánpótlás I'!$P339,'Utánpótlás I'!$Q339,0)</f>
        <v>0</v>
      </c>
      <c r="K339" s="62">
        <f t="shared" si="93"/>
        <v>0</v>
      </c>
      <c r="L339" s="12">
        <f t="shared" si="94"/>
        <v>0</v>
      </c>
      <c r="N339" s="12">
        <f>IF($M$2='Utánpótlás I'!$P339,'Utánpótlás I'!$Q339,0)</f>
        <v>0</v>
      </c>
      <c r="O339" s="62">
        <f t="shared" si="95"/>
        <v>0</v>
      </c>
      <c r="P339" s="12">
        <f t="shared" si="96"/>
        <v>0</v>
      </c>
      <c r="R339" s="12">
        <f>IF($Q$2='Utánpótlás I'!$P339,'Utánpótlás I'!$Q339,0)</f>
        <v>0</v>
      </c>
      <c r="S339" s="62">
        <f t="shared" si="97"/>
        <v>0</v>
      </c>
      <c r="T339" s="12">
        <f t="shared" si="98"/>
        <v>0</v>
      </c>
      <c r="W339" s="12">
        <f>IF($V$2='Utánpótlás I'!$P339,'Utánpótlás I'!$Q339,0)</f>
        <v>0</v>
      </c>
      <c r="X339" s="62">
        <f t="shared" si="99"/>
        <v>0</v>
      </c>
      <c r="Y339" s="12">
        <f t="shared" si="100"/>
        <v>0</v>
      </c>
      <c r="AB339" s="12">
        <f>IF($AA$2='Utánpótlás I'!$P339,'Utánpótlás I'!$Q339,0)</f>
        <v>0</v>
      </c>
      <c r="AC339" s="62">
        <f t="shared" si="101"/>
        <v>0</v>
      </c>
      <c r="AD339" s="12">
        <f t="shared" si="102"/>
        <v>0</v>
      </c>
      <c r="AG339" s="12">
        <f>IF($AF$2='Utánpótlás I'!$P339,'Utánpótlás I'!$Q339,0)</f>
        <v>0</v>
      </c>
      <c r="AH339" s="62">
        <f t="shared" si="103"/>
        <v>0</v>
      </c>
      <c r="AI339" s="12">
        <f t="shared" si="104"/>
        <v>0</v>
      </c>
      <c r="AL339" s="12">
        <f>IF($AK$2='Utánpótlás I'!$P339,'Utánpótlás I'!$Q339,0)</f>
        <v>0</v>
      </c>
      <c r="AM339" s="62">
        <f t="shared" si="105"/>
        <v>0</v>
      </c>
      <c r="AN339" s="12">
        <f t="shared" si="106"/>
        <v>0</v>
      </c>
    </row>
    <row r="340" spans="2:40">
      <c r="B340" s="12">
        <f>IF($A$2='Utánpótlás I'!$P340,'Utánpótlás I'!$Q340,0)</f>
        <v>0</v>
      </c>
      <c r="C340" s="62">
        <f t="shared" si="107"/>
        <v>0</v>
      </c>
      <c r="D340" s="12">
        <f t="shared" si="90"/>
        <v>0</v>
      </c>
      <c r="F340" s="12">
        <f>IF($E$2='Utánpótlás I'!$P340,'Utánpótlás I'!$Q340,0)</f>
        <v>0</v>
      </c>
      <c r="G340" s="62">
        <f t="shared" si="91"/>
        <v>0</v>
      </c>
      <c r="H340" s="12">
        <f t="shared" si="92"/>
        <v>0</v>
      </c>
      <c r="J340" s="12">
        <f>IF($I$2='Utánpótlás I'!$P340,'Utánpótlás I'!$Q340,0)</f>
        <v>0</v>
      </c>
      <c r="K340" s="62">
        <f t="shared" si="93"/>
        <v>0</v>
      </c>
      <c r="L340" s="12">
        <f t="shared" si="94"/>
        <v>0</v>
      </c>
      <c r="N340" s="12">
        <f>IF($M$2='Utánpótlás I'!$P340,'Utánpótlás I'!$Q340,0)</f>
        <v>0</v>
      </c>
      <c r="O340" s="62">
        <f t="shared" si="95"/>
        <v>0</v>
      </c>
      <c r="P340" s="12">
        <f t="shared" si="96"/>
        <v>0</v>
      </c>
      <c r="R340" s="12">
        <f>IF($Q$2='Utánpótlás I'!$P340,'Utánpótlás I'!$Q340,0)</f>
        <v>0</v>
      </c>
      <c r="S340" s="62">
        <f t="shared" si="97"/>
        <v>0</v>
      </c>
      <c r="T340" s="12">
        <f t="shared" si="98"/>
        <v>0</v>
      </c>
      <c r="W340" s="12">
        <f>IF($V$2='Utánpótlás I'!$P340,'Utánpótlás I'!$Q340,0)</f>
        <v>0</v>
      </c>
      <c r="X340" s="62">
        <f t="shared" si="99"/>
        <v>0</v>
      </c>
      <c r="Y340" s="12">
        <f t="shared" si="100"/>
        <v>0</v>
      </c>
      <c r="AB340" s="12">
        <f>IF($AA$2='Utánpótlás I'!$P340,'Utánpótlás I'!$Q340,0)</f>
        <v>0</v>
      </c>
      <c r="AC340" s="62">
        <f t="shared" si="101"/>
        <v>0</v>
      </c>
      <c r="AD340" s="12">
        <f t="shared" si="102"/>
        <v>0</v>
      </c>
      <c r="AG340" s="12">
        <f>IF($AF$2='Utánpótlás I'!$P340,'Utánpótlás I'!$Q340,0)</f>
        <v>0</v>
      </c>
      <c r="AH340" s="62">
        <f t="shared" si="103"/>
        <v>0</v>
      </c>
      <c r="AI340" s="12">
        <f t="shared" si="104"/>
        <v>0</v>
      </c>
      <c r="AL340" s="12">
        <f>IF($AK$2='Utánpótlás I'!$P340,'Utánpótlás I'!$Q340,0)</f>
        <v>0</v>
      </c>
      <c r="AM340" s="62">
        <f t="shared" si="105"/>
        <v>0</v>
      </c>
      <c r="AN340" s="12">
        <f t="shared" si="106"/>
        <v>0</v>
      </c>
    </row>
    <row r="341" spans="2:40">
      <c r="B341" s="12">
        <f>IF($A$2='Utánpótlás I'!$P341,'Utánpótlás I'!$Q341,0)</f>
        <v>0</v>
      </c>
      <c r="C341" s="62">
        <f t="shared" si="107"/>
        <v>0</v>
      </c>
      <c r="D341" s="12">
        <f t="shared" si="90"/>
        <v>0</v>
      </c>
      <c r="F341" s="12">
        <f>IF($E$2='Utánpótlás I'!$P341,'Utánpótlás I'!$Q341,0)</f>
        <v>0</v>
      </c>
      <c r="G341" s="62">
        <f t="shared" si="91"/>
        <v>0</v>
      </c>
      <c r="H341" s="12">
        <f t="shared" si="92"/>
        <v>0</v>
      </c>
      <c r="J341" s="12">
        <f>IF($I$2='Utánpótlás I'!$P341,'Utánpótlás I'!$Q341,0)</f>
        <v>0</v>
      </c>
      <c r="K341" s="62">
        <f t="shared" si="93"/>
        <v>0</v>
      </c>
      <c r="L341" s="12">
        <f t="shared" si="94"/>
        <v>0</v>
      </c>
      <c r="N341" s="12">
        <f>IF($M$2='Utánpótlás I'!$P341,'Utánpótlás I'!$Q341,0)</f>
        <v>0</v>
      </c>
      <c r="O341" s="62">
        <f t="shared" si="95"/>
        <v>0</v>
      </c>
      <c r="P341" s="12">
        <f t="shared" si="96"/>
        <v>0</v>
      </c>
      <c r="R341" s="12">
        <f>IF($Q$2='Utánpótlás I'!$P341,'Utánpótlás I'!$Q341,0)</f>
        <v>0</v>
      </c>
      <c r="S341" s="62">
        <f t="shared" si="97"/>
        <v>0</v>
      </c>
      <c r="T341" s="12">
        <f t="shared" si="98"/>
        <v>0</v>
      </c>
      <c r="W341" s="12">
        <f>IF($V$2='Utánpótlás I'!$P341,'Utánpótlás I'!$Q341,0)</f>
        <v>0</v>
      </c>
      <c r="X341" s="62">
        <f t="shared" si="99"/>
        <v>0</v>
      </c>
      <c r="Y341" s="12">
        <f t="shared" si="100"/>
        <v>0</v>
      </c>
      <c r="AB341" s="12">
        <f>IF($AA$2='Utánpótlás I'!$P341,'Utánpótlás I'!$Q341,0)</f>
        <v>0</v>
      </c>
      <c r="AC341" s="62">
        <f t="shared" si="101"/>
        <v>0</v>
      </c>
      <c r="AD341" s="12">
        <f t="shared" si="102"/>
        <v>0</v>
      </c>
      <c r="AG341" s="12">
        <f>IF($AF$2='Utánpótlás I'!$P341,'Utánpótlás I'!$Q341,0)</f>
        <v>0</v>
      </c>
      <c r="AH341" s="62">
        <f t="shared" si="103"/>
        <v>0</v>
      </c>
      <c r="AI341" s="12">
        <f t="shared" si="104"/>
        <v>0</v>
      </c>
      <c r="AL341" s="12">
        <f>IF($AK$2='Utánpótlás I'!$P341,'Utánpótlás I'!$Q341,0)</f>
        <v>0</v>
      </c>
      <c r="AM341" s="62">
        <f t="shared" si="105"/>
        <v>0</v>
      </c>
      <c r="AN341" s="12">
        <f t="shared" si="106"/>
        <v>0</v>
      </c>
    </row>
    <row r="342" spans="2:40">
      <c r="B342" s="12">
        <f>IF($A$2='Utánpótlás I'!$P342,'Utánpótlás I'!$Q342,0)</f>
        <v>0</v>
      </c>
      <c r="C342" s="62">
        <f t="shared" si="107"/>
        <v>0</v>
      </c>
      <c r="D342" s="12">
        <f t="shared" si="90"/>
        <v>0</v>
      </c>
      <c r="F342" s="12">
        <f>IF($E$2='Utánpótlás I'!$P342,'Utánpótlás I'!$Q342,0)</f>
        <v>0</v>
      </c>
      <c r="G342" s="62">
        <f t="shared" si="91"/>
        <v>0</v>
      </c>
      <c r="H342" s="12">
        <f t="shared" si="92"/>
        <v>0</v>
      </c>
      <c r="J342" s="12">
        <f>IF($I$2='Utánpótlás I'!$P342,'Utánpótlás I'!$Q342,0)</f>
        <v>0</v>
      </c>
      <c r="K342" s="62">
        <f t="shared" si="93"/>
        <v>0</v>
      </c>
      <c r="L342" s="12">
        <f t="shared" si="94"/>
        <v>0</v>
      </c>
      <c r="N342" s="12">
        <f>IF($M$2='Utánpótlás I'!$P342,'Utánpótlás I'!$Q342,0)</f>
        <v>0</v>
      </c>
      <c r="O342" s="62">
        <f t="shared" si="95"/>
        <v>0</v>
      </c>
      <c r="P342" s="12">
        <f t="shared" si="96"/>
        <v>0</v>
      </c>
      <c r="R342" s="12">
        <f>IF($Q$2='Utánpótlás I'!$P342,'Utánpótlás I'!$Q342,0)</f>
        <v>0</v>
      </c>
      <c r="S342" s="62">
        <f t="shared" si="97"/>
        <v>0</v>
      </c>
      <c r="T342" s="12">
        <f t="shared" si="98"/>
        <v>0</v>
      </c>
      <c r="W342" s="12">
        <f>IF($V$2='Utánpótlás I'!$P342,'Utánpótlás I'!$Q342,0)</f>
        <v>0</v>
      </c>
      <c r="X342" s="62">
        <f t="shared" si="99"/>
        <v>0</v>
      </c>
      <c r="Y342" s="12">
        <f t="shared" si="100"/>
        <v>0</v>
      </c>
      <c r="AB342" s="12">
        <f>IF($AA$2='Utánpótlás I'!$P342,'Utánpótlás I'!$Q342,0)</f>
        <v>0</v>
      </c>
      <c r="AC342" s="62">
        <f t="shared" si="101"/>
        <v>0</v>
      </c>
      <c r="AD342" s="12">
        <f t="shared" si="102"/>
        <v>0</v>
      </c>
      <c r="AG342" s="12">
        <f>IF($AF$2='Utánpótlás I'!$P342,'Utánpótlás I'!$Q342,0)</f>
        <v>0</v>
      </c>
      <c r="AH342" s="62">
        <f t="shared" si="103"/>
        <v>0</v>
      </c>
      <c r="AI342" s="12">
        <f t="shared" si="104"/>
        <v>0</v>
      </c>
      <c r="AL342" s="12">
        <f>IF($AK$2='Utánpótlás I'!$P342,'Utánpótlás I'!$Q342,0)</f>
        <v>0</v>
      </c>
      <c r="AM342" s="62">
        <f t="shared" si="105"/>
        <v>0</v>
      </c>
      <c r="AN342" s="12">
        <f t="shared" si="106"/>
        <v>0</v>
      </c>
    </row>
    <row r="343" spans="2:40">
      <c r="B343" s="12">
        <f>IF($A$2='Utánpótlás I'!$P343,'Utánpótlás I'!$Q343,0)</f>
        <v>0</v>
      </c>
      <c r="C343" s="62">
        <f t="shared" si="107"/>
        <v>0</v>
      </c>
      <c r="D343" s="12">
        <f t="shared" si="90"/>
        <v>0</v>
      </c>
      <c r="F343" s="12">
        <f>IF($E$2='Utánpótlás I'!$P343,'Utánpótlás I'!$Q343,0)</f>
        <v>0</v>
      </c>
      <c r="G343" s="62">
        <f t="shared" si="91"/>
        <v>0</v>
      </c>
      <c r="H343" s="12">
        <f t="shared" si="92"/>
        <v>0</v>
      </c>
      <c r="J343" s="12">
        <f>IF($I$2='Utánpótlás I'!$P343,'Utánpótlás I'!$Q343,0)</f>
        <v>0</v>
      </c>
      <c r="K343" s="62">
        <f t="shared" si="93"/>
        <v>0</v>
      </c>
      <c r="L343" s="12">
        <f t="shared" si="94"/>
        <v>0</v>
      </c>
      <c r="N343" s="12">
        <f>IF($M$2='Utánpótlás I'!$P343,'Utánpótlás I'!$Q343,0)</f>
        <v>0</v>
      </c>
      <c r="O343" s="62">
        <f t="shared" si="95"/>
        <v>0</v>
      </c>
      <c r="P343" s="12">
        <f t="shared" si="96"/>
        <v>0</v>
      </c>
      <c r="R343" s="12">
        <f>IF($Q$2='Utánpótlás I'!$P343,'Utánpótlás I'!$Q343,0)</f>
        <v>0</v>
      </c>
      <c r="S343" s="62">
        <f t="shared" si="97"/>
        <v>0</v>
      </c>
      <c r="T343" s="12">
        <f t="shared" si="98"/>
        <v>0</v>
      </c>
      <c r="W343" s="12">
        <f>IF($V$2='Utánpótlás I'!$P343,'Utánpótlás I'!$Q343,0)</f>
        <v>0</v>
      </c>
      <c r="X343" s="62">
        <f t="shared" si="99"/>
        <v>0</v>
      </c>
      <c r="Y343" s="12">
        <f t="shared" si="100"/>
        <v>0</v>
      </c>
      <c r="AB343" s="12">
        <f>IF($AA$2='Utánpótlás I'!$P343,'Utánpótlás I'!$Q343,0)</f>
        <v>0</v>
      </c>
      <c r="AC343" s="62">
        <f t="shared" si="101"/>
        <v>0</v>
      </c>
      <c r="AD343" s="12">
        <f t="shared" si="102"/>
        <v>0</v>
      </c>
      <c r="AG343" s="12">
        <f>IF($AF$2='Utánpótlás I'!$P343,'Utánpótlás I'!$Q343,0)</f>
        <v>0</v>
      </c>
      <c r="AH343" s="62">
        <f t="shared" si="103"/>
        <v>0</v>
      </c>
      <c r="AI343" s="12">
        <f t="shared" si="104"/>
        <v>0</v>
      </c>
      <c r="AL343" s="12">
        <f>IF($AK$2='Utánpótlás I'!$P343,'Utánpótlás I'!$Q343,0)</f>
        <v>0</v>
      </c>
      <c r="AM343" s="62">
        <f t="shared" si="105"/>
        <v>0</v>
      </c>
      <c r="AN343" s="12">
        <f t="shared" si="106"/>
        <v>0</v>
      </c>
    </row>
    <row r="344" spans="2:40">
      <c r="B344" s="12">
        <f>IF($A$2='Utánpótlás I'!$P344,'Utánpótlás I'!$Q344,0)</f>
        <v>0</v>
      </c>
      <c r="C344" s="62">
        <f t="shared" si="107"/>
        <v>0</v>
      </c>
      <c r="D344" s="12">
        <f t="shared" si="90"/>
        <v>0</v>
      </c>
      <c r="F344" s="12">
        <f>IF($E$2='Utánpótlás I'!$P344,'Utánpótlás I'!$Q344,0)</f>
        <v>0</v>
      </c>
      <c r="G344" s="62">
        <f t="shared" si="91"/>
        <v>0</v>
      </c>
      <c r="H344" s="12">
        <f t="shared" si="92"/>
        <v>0</v>
      </c>
      <c r="J344" s="12">
        <f>IF($I$2='Utánpótlás I'!$P344,'Utánpótlás I'!$Q344,0)</f>
        <v>0</v>
      </c>
      <c r="K344" s="62">
        <f t="shared" si="93"/>
        <v>0</v>
      </c>
      <c r="L344" s="12">
        <f t="shared" si="94"/>
        <v>0</v>
      </c>
      <c r="N344" s="12">
        <f>IF($M$2='Utánpótlás I'!$P344,'Utánpótlás I'!$Q344,0)</f>
        <v>0</v>
      </c>
      <c r="O344" s="62">
        <f t="shared" si="95"/>
        <v>0</v>
      </c>
      <c r="P344" s="12">
        <f t="shared" si="96"/>
        <v>0</v>
      </c>
      <c r="R344" s="12">
        <f>IF($Q$2='Utánpótlás I'!$P344,'Utánpótlás I'!$Q344,0)</f>
        <v>0</v>
      </c>
      <c r="S344" s="62">
        <f t="shared" si="97"/>
        <v>0</v>
      </c>
      <c r="T344" s="12">
        <f t="shared" si="98"/>
        <v>0</v>
      </c>
      <c r="W344" s="12">
        <f>IF($V$2='Utánpótlás I'!$P344,'Utánpótlás I'!$Q344,0)</f>
        <v>0</v>
      </c>
      <c r="X344" s="62">
        <f t="shared" si="99"/>
        <v>0</v>
      </c>
      <c r="Y344" s="12">
        <f t="shared" si="100"/>
        <v>0</v>
      </c>
      <c r="AB344" s="12">
        <f>IF($AA$2='Utánpótlás I'!$P344,'Utánpótlás I'!$Q344,0)</f>
        <v>0</v>
      </c>
      <c r="AC344" s="62">
        <f t="shared" si="101"/>
        <v>0</v>
      </c>
      <c r="AD344" s="12">
        <f t="shared" si="102"/>
        <v>0</v>
      </c>
      <c r="AG344" s="12">
        <f>IF($AF$2='Utánpótlás I'!$P344,'Utánpótlás I'!$Q344,0)</f>
        <v>0</v>
      </c>
      <c r="AH344" s="62">
        <f t="shared" si="103"/>
        <v>0</v>
      </c>
      <c r="AI344" s="12">
        <f t="shared" si="104"/>
        <v>0</v>
      </c>
      <c r="AL344" s="12">
        <f>IF($AK$2='Utánpótlás I'!$P344,'Utánpótlás I'!$Q344,0)</f>
        <v>0</v>
      </c>
      <c r="AM344" s="62">
        <f t="shared" si="105"/>
        <v>0</v>
      </c>
      <c r="AN344" s="12">
        <f t="shared" si="106"/>
        <v>0</v>
      </c>
    </row>
    <row r="345" spans="2:40">
      <c r="B345" s="12">
        <f>IF($A$2='Utánpótlás I'!$P345,'Utánpótlás I'!$Q345,0)</f>
        <v>0</v>
      </c>
      <c r="C345" s="62">
        <f t="shared" si="107"/>
        <v>0</v>
      </c>
      <c r="D345" s="12">
        <f t="shared" si="90"/>
        <v>0</v>
      </c>
      <c r="F345" s="12">
        <f>IF($E$2='Utánpótlás I'!$P345,'Utánpótlás I'!$Q345,0)</f>
        <v>0</v>
      </c>
      <c r="G345" s="62">
        <f t="shared" si="91"/>
        <v>0</v>
      </c>
      <c r="H345" s="12">
        <f t="shared" si="92"/>
        <v>0</v>
      </c>
      <c r="J345" s="12">
        <f>IF($I$2='Utánpótlás I'!$P345,'Utánpótlás I'!$Q345,0)</f>
        <v>0</v>
      </c>
      <c r="K345" s="62">
        <f t="shared" si="93"/>
        <v>0</v>
      </c>
      <c r="L345" s="12">
        <f t="shared" si="94"/>
        <v>0</v>
      </c>
      <c r="N345" s="12">
        <f>IF($M$2='Utánpótlás I'!$P345,'Utánpótlás I'!$Q345,0)</f>
        <v>0</v>
      </c>
      <c r="O345" s="62">
        <f t="shared" si="95"/>
        <v>0</v>
      </c>
      <c r="P345" s="12">
        <f t="shared" si="96"/>
        <v>0</v>
      </c>
      <c r="R345" s="12">
        <f>IF($Q$2='Utánpótlás I'!$P345,'Utánpótlás I'!$Q345,0)</f>
        <v>0</v>
      </c>
      <c r="S345" s="62">
        <f t="shared" si="97"/>
        <v>0</v>
      </c>
      <c r="T345" s="12">
        <f t="shared" si="98"/>
        <v>0</v>
      </c>
      <c r="W345" s="12">
        <f>IF($V$2='Utánpótlás I'!$P345,'Utánpótlás I'!$Q345,0)</f>
        <v>0</v>
      </c>
      <c r="X345" s="62">
        <f t="shared" si="99"/>
        <v>0</v>
      </c>
      <c r="Y345" s="12">
        <f t="shared" si="100"/>
        <v>0</v>
      </c>
      <c r="AB345" s="12">
        <f>IF($AA$2='Utánpótlás I'!$P345,'Utánpótlás I'!$Q345,0)</f>
        <v>0</v>
      </c>
      <c r="AC345" s="62">
        <f t="shared" si="101"/>
        <v>0</v>
      </c>
      <c r="AD345" s="12">
        <f t="shared" si="102"/>
        <v>0</v>
      </c>
      <c r="AG345" s="12">
        <f>IF($AF$2='Utánpótlás I'!$P345,'Utánpótlás I'!$Q345,0)</f>
        <v>0</v>
      </c>
      <c r="AH345" s="62">
        <f t="shared" si="103"/>
        <v>0</v>
      </c>
      <c r="AI345" s="12">
        <f t="shared" si="104"/>
        <v>0</v>
      </c>
      <c r="AL345" s="12">
        <f>IF($AK$2='Utánpótlás I'!$P345,'Utánpótlás I'!$Q345,0)</f>
        <v>0</v>
      </c>
      <c r="AM345" s="62">
        <f t="shared" si="105"/>
        <v>0</v>
      </c>
      <c r="AN345" s="12">
        <f t="shared" si="106"/>
        <v>0</v>
      </c>
    </row>
    <row r="346" spans="2:40">
      <c r="B346" s="12">
        <f>IF($A$2='Utánpótlás I'!$P346,'Utánpótlás I'!$Q346,0)</f>
        <v>0</v>
      </c>
      <c r="C346" s="62">
        <f t="shared" si="107"/>
        <v>0</v>
      </c>
      <c r="D346" s="12">
        <f t="shared" si="90"/>
        <v>0</v>
      </c>
      <c r="F346" s="12">
        <f>IF($E$2='Utánpótlás I'!$P346,'Utánpótlás I'!$Q346,0)</f>
        <v>0</v>
      </c>
      <c r="G346" s="62">
        <f t="shared" si="91"/>
        <v>0</v>
      </c>
      <c r="H346" s="12">
        <f t="shared" si="92"/>
        <v>0</v>
      </c>
      <c r="J346" s="12">
        <f>IF($I$2='Utánpótlás I'!$P346,'Utánpótlás I'!$Q346,0)</f>
        <v>0</v>
      </c>
      <c r="K346" s="62">
        <f t="shared" si="93"/>
        <v>0</v>
      </c>
      <c r="L346" s="12">
        <f t="shared" si="94"/>
        <v>0</v>
      </c>
      <c r="N346" s="12">
        <f>IF($M$2='Utánpótlás I'!$P346,'Utánpótlás I'!$Q346,0)</f>
        <v>0</v>
      </c>
      <c r="O346" s="62">
        <f t="shared" si="95"/>
        <v>0</v>
      </c>
      <c r="P346" s="12">
        <f t="shared" si="96"/>
        <v>0</v>
      </c>
      <c r="R346" s="12">
        <f>IF($Q$2='Utánpótlás I'!$P346,'Utánpótlás I'!$Q346,0)</f>
        <v>0</v>
      </c>
      <c r="S346" s="62">
        <f t="shared" si="97"/>
        <v>0</v>
      </c>
      <c r="T346" s="12">
        <f t="shared" si="98"/>
        <v>0</v>
      </c>
      <c r="W346" s="12">
        <f>IF($V$2='Utánpótlás I'!$P346,'Utánpótlás I'!$Q346,0)</f>
        <v>0</v>
      </c>
      <c r="X346" s="62">
        <f t="shared" si="99"/>
        <v>0</v>
      </c>
      <c r="Y346" s="12">
        <f t="shared" si="100"/>
        <v>0</v>
      </c>
      <c r="AB346" s="12">
        <f>IF($AA$2='Utánpótlás I'!$P346,'Utánpótlás I'!$Q346,0)</f>
        <v>0</v>
      </c>
      <c r="AC346" s="62">
        <f t="shared" si="101"/>
        <v>0</v>
      </c>
      <c r="AD346" s="12">
        <f t="shared" si="102"/>
        <v>0</v>
      </c>
      <c r="AG346" s="12">
        <f>IF($AF$2='Utánpótlás I'!$P346,'Utánpótlás I'!$Q346,0)</f>
        <v>0</v>
      </c>
      <c r="AH346" s="62">
        <f t="shared" si="103"/>
        <v>0</v>
      </c>
      <c r="AI346" s="12">
        <f t="shared" si="104"/>
        <v>0</v>
      </c>
      <c r="AL346" s="12">
        <f>IF($AK$2='Utánpótlás I'!$P346,'Utánpótlás I'!$Q346,0)</f>
        <v>0</v>
      </c>
      <c r="AM346" s="62">
        <f t="shared" si="105"/>
        <v>0</v>
      </c>
      <c r="AN346" s="12">
        <f t="shared" si="106"/>
        <v>0</v>
      </c>
    </row>
    <row r="347" spans="2:40">
      <c r="B347" s="12">
        <f>IF($A$2='Utánpótlás I'!$P347,'Utánpótlás I'!$Q347,0)</f>
        <v>0</v>
      </c>
      <c r="C347" s="62">
        <f t="shared" si="107"/>
        <v>0</v>
      </c>
      <c r="D347" s="12">
        <f t="shared" si="90"/>
        <v>0</v>
      </c>
      <c r="F347" s="12">
        <f>IF($E$2='Utánpótlás I'!$P347,'Utánpótlás I'!$Q347,0)</f>
        <v>0</v>
      </c>
      <c r="G347" s="62">
        <f t="shared" si="91"/>
        <v>0</v>
      </c>
      <c r="H347" s="12">
        <f t="shared" si="92"/>
        <v>0</v>
      </c>
      <c r="J347" s="12">
        <f>IF($I$2='Utánpótlás I'!$P347,'Utánpótlás I'!$Q347,0)</f>
        <v>0</v>
      </c>
      <c r="K347" s="62">
        <f t="shared" si="93"/>
        <v>0</v>
      </c>
      <c r="L347" s="12">
        <f t="shared" si="94"/>
        <v>0</v>
      </c>
      <c r="N347" s="12">
        <f>IF($M$2='Utánpótlás I'!$P347,'Utánpótlás I'!$Q347,0)</f>
        <v>0</v>
      </c>
      <c r="O347" s="62">
        <f t="shared" si="95"/>
        <v>0</v>
      </c>
      <c r="P347" s="12">
        <f t="shared" si="96"/>
        <v>0</v>
      </c>
      <c r="R347" s="12">
        <f>IF($Q$2='Utánpótlás I'!$P347,'Utánpótlás I'!$Q347,0)</f>
        <v>0</v>
      </c>
      <c r="S347" s="62">
        <f t="shared" si="97"/>
        <v>0</v>
      </c>
      <c r="T347" s="12">
        <f t="shared" si="98"/>
        <v>0</v>
      </c>
      <c r="W347" s="12">
        <f>IF($V$2='Utánpótlás I'!$P347,'Utánpótlás I'!$Q347,0)</f>
        <v>0</v>
      </c>
      <c r="X347" s="62">
        <f t="shared" si="99"/>
        <v>0</v>
      </c>
      <c r="Y347" s="12">
        <f t="shared" si="100"/>
        <v>0</v>
      </c>
      <c r="AB347" s="12">
        <f>IF($AA$2='Utánpótlás I'!$P347,'Utánpótlás I'!$Q347,0)</f>
        <v>0</v>
      </c>
      <c r="AC347" s="62">
        <f t="shared" si="101"/>
        <v>0</v>
      </c>
      <c r="AD347" s="12">
        <f t="shared" si="102"/>
        <v>0</v>
      </c>
      <c r="AG347" s="12">
        <f>IF($AF$2='Utánpótlás I'!$P347,'Utánpótlás I'!$Q347,0)</f>
        <v>0</v>
      </c>
      <c r="AH347" s="62">
        <f t="shared" si="103"/>
        <v>0</v>
      </c>
      <c r="AI347" s="12">
        <f t="shared" si="104"/>
        <v>0</v>
      </c>
      <c r="AL347" s="12">
        <f>IF($AK$2='Utánpótlás I'!$P347,'Utánpótlás I'!$Q347,0)</f>
        <v>0</v>
      </c>
      <c r="AM347" s="62">
        <f t="shared" si="105"/>
        <v>0</v>
      </c>
      <c r="AN347" s="12">
        <f t="shared" si="106"/>
        <v>0</v>
      </c>
    </row>
    <row r="348" spans="2:40">
      <c r="B348" s="12">
        <f>IF($A$2='Utánpótlás I'!$P348,'Utánpótlás I'!$Q348,0)</f>
        <v>0</v>
      </c>
      <c r="C348" s="62">
        <f t="shared" si="107"/>
        <v>0</v>
      </c>
      <c r="D348" s="12">
        <f t="shared" si="90"/>
        <v>0</v>
      </c>
      <c r="F348" s="12">
        <f>IF($E$2='Utánpótlás I'!$P348,'Utánpótlás I'!$Q348,0)</f>
        <v>0</v>
      </c>
      <c r="G348" s="62">
        <f t="shared" si="91"/>
        <v>0</v>
      </c>
      <c r="H348" s="12">
        <f t="shared" si="92"/>
        <v>0</v>
      </c>
      <c r="J348" s="12">
        <f>IF($I$2='Utánpótlás I'!$P348,'Utánpótlás I'!$Q348,0)</f>
        <v>0</v>
      </c>
      <c r="K348" s="62">
        <f t="shared" si="93"/>
        <v>0</v>
      </c>
      <c r="L348" s="12">
        <f t="shared" si="94"/>
        <v>0</v>
      </c>
      <c r="N348" s="12">
        <f>IF($M$2='Utánpótlás I'!$P348,'Utánpótlás I'!$Q348,0)</f>
        <v>0</v>
      </c>
      <c r="O348" s="62">
        <f t="shared" si="95"/>
        <v>0</v>
      </c>
      <c r="P348" s="12">
        <f t="shared" si="96"/>
        <v>0</v>
      </c>
      <c r="R348" s="12">
        <f>IF($Q$2='Utánpótlás I'!$P348,'Utánpótlás I'!$Q348,0)</f>
        <v>0</v>
      </c>
      <c r="S348" s="62">
        <f t="shared" si="97"/>
        <v>0</v>
      </c>
      <c r="T348" s="12">
        <f t="shared" si="98"/>
        <v>0</v>
      </c>
      <c r="W348" s="12">
        <f>IF($V$2='Utánpótlás I'!$P348,'Utánpótlás I'!$Q348,0)</f>
        <v>0</v>
      </c>
      <c r="X348" s="62">
        <f t="shared" si="99"/>
        <v>0</v>
      </c>
      <c r="Y348" s="12">
        <f t="shared" si="100"/>
        <v>0</v>
      </c>
      <c r="AB348" s="12">
        <f>IF($AA$2='Utánpótlás I'!$P348,'Utánpótlás I'!$Q348,0)</f>
        <v>0</v>
      </c>
      <c r="AC348" s="62">
        <f t="shared" si="101"/>
        <v>0</v>
      </c>
      <c r="AD348" s="12">
        <f t="shared" si="102"/>
        <v>0</v>
      </c>
      <c r="AG348" s="12">
        <f>IF($AF$2='Utánpótlás I'!$P348,'Utánpótlás I'!$Q348,0)</f>
        <v>0</v>
      </c>
      <c r="AH348" s="62">
        <f t="shared" si="103"/>
        <v>0</v>
      </c>
      <c r="AI348" s="12">
        <f t="shared" si="104"/>
        <v>0</v>
      </c>
      <c r="AL348" s="12">
        <f>IF($AK$2='Utánpótlás I'!$P348,'Utánpótlás I'!$Q348,0)</f>
        <v>0</v>
      </c>
      <c r="AM348" s="62">
        <f t="shared" si="105"/>
        <v>0</v>
      </c>
      <c r="AN348" s="12">
        <f t="shared" si="106"/>
        <v>0</v>
      </c>
    </row>
    <row r="349" spans="2:40">
      <c r="B349" s="12">
        <f>IF($A$2='Utánpótlás I'!$P349,'Utánpótlás I'!$Q349,0)</f>
        <v>0</v>
      </c>
      <c r="C349" s="62">
        <f t="shared" si="107"/>
        <v>0</v>
      </c>
      <c r="D349" s="12">
        <f t="shared" si="90"/>
        <v>0</v>
      </c>
      <c r="F349" s="12">
        <f>IF($E$2='Utánpótlás I'!$P349,'Utánpótlás I'!$Q349,0)</f>
        <v>0</v>
      </c>
      <c r="G349" s="62">
        <f t="shared" si="91"/>
        <v>0</v>
      </c>
      <c r="H349" s="12">
        <f t="shared" si="92"/>
        <v>0</v>
      </c>
      <c r="J349" s="12">
        <f>IF($I$2='Utánpótlás I'!$P349,'Utánpótlás I'!$Q349,0)</f>
        <v>0</v>
      </c>
      <c r="K349" s="62">
        <f t="shared" si="93"/>
        <v>0</v>
      </c>
      <c r="L349" s="12">
        <f t="shared" si="94"/>
        <v>0</v>
      </c>
      <c r="N349" s="12">
        <f>IF($M$2='Utánpótlás I'!$P349,'Utánpótlás I'!$Q349,0)</f>
        <v>0</v>
      </c>
      <c r="O349" s="62">
        <f t="shared" si="95"/>
        <v>0</v>
      </c>
      <c r="P349" s="12">
        <f t="shared" si="96"/>
        <v>0</v>
      </c>
      <c r="R349" s="12">
        <f>IF($Q$2='Utánpótlás I'!$P349,'Utánpótlás I'!$Q349,0)</f>
        <v>0</v>
      </c>
      <c r="S349" s="62">
        <f t="shared" si="97"/>
        <v>0</v>
      </c>
      <c r="T349" s="12">
        <f t="shared" si="98"/>
        <v>0</v>
      </c>
      <c r="W349" s="12">
        <f>IF($V$2='Utánpótlás I'!$P349,'Utánpótlás I'!$Q349,0)</f>
        <v>0</v>
      </c>
      <c r="X349" s="62">
        <f t="shared" si="99"/>
        <v>0</v>
      </c>
      <c r="Y349" s="12">
        <f t="shared" si="100"/>
        <v>0</v>
      </c>
      <c r="AB349" s="12">
        <f>IF($AA$2='Utánpótlás I'!$P349,'Utánpótlás I'!$Q349,0)</f>
        <v>0</v>
      </c>
      <c r="AC349" s="62">
        <f t="shared" si="101"/>
        <v>0</v>
      </c>
      <c r="AD349" s="12">
        <f t="shared" si="102"/>
        <v>0</v>
      </c>
      <c r="AG349" s="12">
        <f>IF($AF$2='Utánpótlás I'!$P349,'Utánpótlás I'!$Q349,0)</f>
        <v>0</v>
      </c>
      <c r="AH349" s="62">
        <f t="shared" si="103"/>
        <v>0</v>
      </c>
      <c r="AI349" s="12">
        <f t="shared" si="104"/>
        <v>0</v>
      </c>
      <c r="AL349" s="12">
        <f>IF($AK$2='Utánpótlás I'!$P349,'Utánpótlás I'!$Q349,0)</f>
        <v>0</v>
      </c>
      <c r="AM349" s="62">
        <f t="shared" si="105"/>
        <v>0</v>
      </c>
      <c r="AN349" s="12">
        <f t="shared" si="106"/>
        <v>0</v>
      </c>
    </row>
    <row r="350" spans="2:40">
      <c r="B350" s="12">
        <f>IF($A$2='Utánpótlás I'!$P350,'Utánpótlás I'!$Q350,0)</f>
        <v>0</v>
      </c>
      <c r="C350" s="62">
        <f t="shared" si="107"/>
        <v>0</v>
      </c>
      <c r="D350" s="12">
        <f t="shared" si="90"/>
        <v>0</v>
      </c>
      <c r="F350" s="12">
        <f>IF($E$2='Utánpótlás I'!$P350,'Utánpótlás I'!$Q350,0)</f>
        <v>0</v>
      </c>
      <c r="G350" s="62">
        <f t="shared" si="91"/>
        <v>0</v>
      </c>
      <c r="H350" s="12">
        <f t="shared" si="92"/>
        <v>0</v>
      </c>
      <c r="J350" s="12">
        <f>IF($I$2='Utánpótlás I'!$P350,'Utánpótlás I'!$Q350,0)</f>
        <v>0</v>
      </c>
      <c r="K350" s="62">
        <f t="shared" si="93"/>
        <v>0</v>
      </c>
      <c r="L350" s="12">
        <f t="shared" si="94"/>
        <v>0</v>
      </c>
      <c r="N350" s="12">
        <f>IF($M$2='Utánpótlás I'!$P350,'Utánpótlás I'!$Q350,0)</f>
        <v>0</v>
      </c>
      <c r="O350" s="62">
        <f t="shared" si="95"/>
        <v>0</v>
      </c>
      <c r="P350" s="12">
        <f t="shared" si="96"/>
        <v>0</v>
      </c>
      <c r="R350" s="12">
        <f>IF($Q$2='Utánpótlás I'!$P350,'Utánpótlás I'!$Q350,0)</f>
        <v>0</v>
      </c>
      <c r="S350" s="62">
        <f t="shared" si="97"/>
        <v>0</v>
      </c>
      <c r="T350" s="12">
        <f t="shared" si="98"/>
        <v>0</v>
      </c>
      <c r="W350" s="12">
        <f>IF($V$2='Utánpótlás I'!$P350,'Utánpótlás I'!$Q350,0)</f>
        <v>0</v>
      </c>
      <c r="X350" s="62">
        <f t="shared" si="99"/>
        <v>0</v>
      </c>
      <c r="Y350" s="12">
        <f t="shared" si="100"/>
        <v>0</v>
      </c>
      <c r="AB350" s="12">
        <f>IF($AA$2='Utánpótlás I'!$P350,'Utánpótlás I'!$Q350,0)</f>
        <v>0</v>
      </c>
      <c r="AC350" s="62">
        <f t="shared" si="101"/>
        <v>0</v>
      </c>
      <c r="AD350" s="12">
        <f t="shared" si="102"/>
        <v>0</v>
      </c>
      <c r="AG350" s="12">
        <f>IF($AF$2='Utánpótlás I'!$P350,'Utánpótlás I'!$Q350,0)</f>
        <v>0</v>
      </c>
      <c r="AH350" s="62">
        <f t="shared" si="103"/>
        <v>0</v>
      </c>
      <c r="AI350" s="12">
        <f t="shared" si="104"/>
        <v>0</v>
      </c>
      <c r="AL350" s="12">
        <f>IF($AK$2='Utánpótlás I'!$P350,'Utánpótlás I'!$Q350,0)</f>
        <v>0</v>
      </c>
      <c r="AM350" s="62">
        <f t="shared" si="105"/>
        <v>0</v>
      </c>
      <c r="AN350" s="12">
        <f t="shared" si="106"/>
        <v>0</v>
      </c>
    </row>
    <row r="351" spans="2:40">
      <c r="B351" s="12">
        <f>IF($A$2='Utánpótlás I'!$P351,'Utánpótlás I'!$Q351,0)</f>
        <v>0</v>
      </c>
      <c r="C351" s="62">
        <f t="shared" si="107"/>
        <v>0</v>
      </c>
      <c r="D351" s="12">
        <f t="shared" si="90"/>
        <v>0</v>
      </c>
      <c r="F351" s="12">
        <f>IF($E$2='Utánpótlás I'!$P351,'Utánpótlás I'!$Q351,0)</f>
        <v>0</v>
      </c>
      <c r="G351" s="62">
        <f t="shared" si="91"/>
        <v>0</v>
      </c>
      <c r="H351" s="12">
        <f t="shared" si="92"/>
        <v>0</v>
      </c>
      <c r="J351" s="12">
        <f>IF($I$2='Utánpótlás I'!$P351,'Utánpótlás I'!$Q351,0)</f>
        <v>0</v>
      </c>
      <c r="K351" s="62">
        <f t="shared" si="93"/>
        <v>0</v>
      </c>
      <c r="L351" s="12">
        <f t="shared" si="94"/>
        <v>0</v>
      </c>
      <c r="N351" s="12">
        <f>IF($M$2='Utánpótlás I'!$P351,'Utánpótlás I'!$Q351,0)</f>
        <v>0</v>
      </c>
      <c r="O351" s="62">
        <f t="shared" si="95"/>
        <v>0</v>
      </c>
      <c r="P351" s="12">
        <f t="shared" si="96"/>
        <v>0</v>
      </c>
      <c r="R351" s="12">
        <f>IF($Q$2='Utánpótlás I'!$P351,'Utánpótlás I'!$Q351,0)</f>
        <v>0</v>
      </c>
      <c r="S351" s="62">
        <f t="shared" si="97"/>
        <v>0</v>
      </c>
      <c r="T351" s="12">
        <f t="shared" si="98"/>
        <v>0</v>
      </c>
      <c r="W351" s="12">
        <f>IF($V$2='Utánpótlás I'!$P351,'Utánpótlás I'!$Q351,0)</f>
        <v>0</v>
      </c>
      <c r="X351" s="62">
        <f t="shared" si="99"/>
        <v>0</v>
      </c>
      <c r="Y351" s="12">
        <f t="shared" si="100"/>
        <v>0</v>
      </c>
      <c r="AB351" s="12">
        <f>IF($AA$2='Utánpótlás I'!$P351,'Utánpótlás I'!$Q351,0)</f>
        <v>0</v>
      </c>
      <c r="AC351" s="62">
        <f t="shared" si="101"/>
        <v>0</v>
      </c>
      <c r="AD351" s="12">
        <f t="shared" si="102"/>
        <v>0</v>
      </c>
      <c r="AG351" s="12">
        <f>IF($AF$2='Utánpótlás I'!$P351,'Utánpótlás I'!$Q351,0)</f>
        <v>0</v>
      </c>
      <c r="AH351" s="62">
        <f t="shared" si="103"/>
        <v>0</v>
      </c>
      <c r="AI351" s="12">
        <f t="shared" si="104"/>
        <v>0</v>
      </c>
      <c r="AL351" s="12">
        <f>IF($AK$2='Utánpótlás I'!$P351,'Utánpótlás I'!$Q351,0)</f>
        <v>0</v>
      </c>
      <c r="AM351" s="62">
        <f t="shared" si="105"/>
        <v>0</v>
      </c>
      <c r="AN351" s="12">
        <f t="shared" si="106"/>
        <v>0</v>
      </c>
    </row>
    <row r="352" spans="2:40">
      <c r="B352" s="12">
        <f>IF($A$2='Utánpótlás I'!$P352,'Utánpótlás I'!$Q352,0)</f>
        <v>0</v>
      </c>
      <c r="C352" s="62">
        <f t="shared" si="107"/>
        <v>0</v>
      </c>
      <c r="D352" s="12">
        <f t="shared" si="90"/>
        <v>0</v>
      </c>
      <c r="F352" s="12">
        <f>IF($E$2='Utánpótlás I'!$P352,'Utánpótlás I'!$Q352,0)</f>
        <v>0</v>
      </c>
      <c r="G352" s="62">
        <f t="shared" si="91"/>
        <v>0</v>
      </c>
      <c r="H352" s="12">
        <f t="shared" si="92"/>
        <v>0</v>
      </c>
      <c r="J352" s="12">
        <f>IF($I$2='Utánpótlás I'!$P352,'Utánpótlás I'!$Q352,0)</f>
        <v>0</v>
      </c>
      <c r="K352" s="62">
        <f t="shared" si="93"/>
        <v>0</v>
      </c>
      <c r="L352" s="12">
        <f t="shared" si="94"/>
        <v>0</v>
      </c>
      <c r="N352" s="12">
        <f>IF($M$2='Utánpótlás I'!$P352,'Utánpótlás I'!$Q352,0)</f>
        <v>0</v>
      </c>
      <c r="O352" s="62">
        <f t="shared" si="95"/>
        <v>0</v>
      </c>
      <c r="P352" s="12">
        <f t="shared" si="96"/>
        <v>0</v>
      </c>
      <c r="R352" s="12">
        <f>IF($Q$2='Utánpótlás I'!$P352,'Utánpótlás I'!$Q352,0)</f>
        <v>0</v>
      </c>
      <c r="S352" s="62">
        <f t="shared" si="97"/>
        <v>0</v>
      </c>
      <c r="T352" s="12">
        <f t="shared" si="98"/>
        <v>0</v>
      </c>
      <c r="W352" s="12">
        <f>IF($V$2='Utánpótlás I'!$P352,'Utánpótlás I'!$Q352,0)</f>
        <v>0</v>
      </c>
      <c r="X352" s="62">
        <f t="shared" si="99"/>
        <v>0</v>
      </c>
      <c r="Y352" s="12">
        <f t="shared" si="100"/>
        <v>0</v>
      </c>
      <c r="AB352" s="12">
        <f>IF($AA$2='Utánpótlás I'!$P352,'Utánpótlás I'!$Q352,0)</f>
        <v>0</v>
      </c>
      <c r="AC352" s="62">
        <f t="shared" si="101"/>
        <v>0</v>
      </c>
      <c r="AD352" s="12">
        <f t="shared" si="102"/>
        <v>0</v>
      </c>
      <c r="AG352" s="12">
        <f>IF($AF$2='Utánpótlás I'!$P352,'Utánpótlás I'!$Q352,0)</f>
        <v>0</v>
      </c>
      <c r="AH352" s="62">
        <f t="shared" si="103"/>
        <v>0</v>
      </c>
      <c r="AI352" s="12">
        <f t="shared" si="104"/>
        <v>0</v>
      </c>
      <c r="AL352" s="12">
        <f>IF($AK$2='Utánpótlás I'!$P352,'Utánpótlás I'!$Q352,0)</f>
        <v>0</v>
      </c>
      <c r="AM352" s="62">
        <f t="shared" si="105"/>
        <v>0</v>
      </c>
      <c r="AN352" s="12">
        <f t="shared" si="106"/>
        <v>0</v>
      </c>
    </row>
    <row r="353" spans="2:40">
      <c r="B353" s="12">
        <f>IF($A$2='Utánpótlás I'!$P353,'Utánpótlás I'!$Q353,0)</f>
        <v>0</v>
      </c>
      <c r="C353" s="62">
        <f t="shared" si="107"/>
        <v>0</v>
      </c>
      <c r="D353" s="12">
        <f t="shared" si="90"/>
        <v>0</v>
      </c>
      <c r="F353" s="12">
        <f>IF($E$2='Utánpótlás I'!$P353,'Utánpótlás I'!$Q353,0)</f>
        <v>0</v>
      </c>
      <c r="G353" s="62">
        <f t="shared" si="91"/>
        <v>0</v>
      </c>
      <c r="H353" s="12">
        <f t="shared" si="92"/>
        <v>0</v>
      </c>
      <c r="J353" s="12">
        <f>IF($I$2='Utánpótlás I'!$P353,'Utánpótlás I'!$Q353,0)</f>
        <v>0</v>
      </c>
      <c r="K353" s="62">
        <f t="shared" si="93"/>
        <v>0</v>
      </c>
      <c r="L353" s="12">
        <f t="shared" si="94"/>
        <v>0</v>
      </c>
      <c r="N353" s="12">
        <f>IF($M$2='Utánpótlás I'!$P353,'Utánpótlás I'!$Q353,0)</f>
        <v>0</v>
      </c>
      <c r="O353" s="62">
        <f t="shared" si="95"/>
        <v>0</v>
      </c>
      <c r="P353" s="12">
        <f t="shared" si="96"/>
        <v>0</v>
      </c>
      <c r="R353" s="12">
        <f>IF($Q$2='Utánpótlás I'!$P353,'Utánpótlás I'!$Q353,0)</f>
        <v>0</v>
      </c>
      <c r="S353" s="62">
        <f t="shared" si="97"/>
        <v>0</v>
      </c>
      <c r="T353" s="12">
        <f t="shared" si="98"/>
        <v>0</v>
      </c>
      <c r="W353" s="12">
        <f>IF($V$2='Utánpótlás I'!$P353,'Utánpótlás I'!$Q353,0)</f>
        <v>0</v>
      </c>
      <c r="X353" s="62">
        <f t="shared" si="99"/>
        <v>0</v>
      </c>
      <c r="Y353" s="12">
        <f t="shared" si="100"/>
        <v>0</v>
      </c>
      <c r="AB353" s="12">
        <f>IF($AA$2='Utánpótlás I'!$P353,'Utánpótlás I'!$Q353,0)</f>
        <v>0</v>
      </c>
      <c r="AC353" s="62">
        <f t="shared" si="101"/>
        <v>0</v>
      </c>
      <c r="AD353" s="12">
        <f t="shared" si="102"/>
        <v>0</v>
      </c>
      <c r="AG353" s="12">
        <f>IF($AF$2='Utánpótlás I'!$P353,'Utánpótlás I'!$Q353,0)</f>
        <v>0</v>
      </c>
      <c r="AH353" s="62">
        <f t="shared" si="103"/>
        <v>0</v>
      </c>
      <c r="AI353" s="12">
        <f t="shared" si="104"/>
        <v>0</v>
      </c>
      <c r="AL353" s="12">
        <f>IF($AK$2='Utánpótlás I'!$P353,'Utánpótlás I'!$Q353,0)</f>
        <v>0</v>
      </c>
      <c r="AM353" s="62">
        <f t="shared" si="105"/>
        <v>0</v>
      </c>
      <c r="AN353" s="12">
        <f t="shared" si="106"/>
        <v>0</v>
      </c>
    </row>
    <row r="354" spans="2:40">
      <c r="B354" s="12">
        <f>IF($A$2='Utánpótlás I'!$P354,'Utánpótlás I'!$Q354,0)</f>
        <v>0</v>
      </c>
      <c r="C354" s="62">
        <f t="shared" si="107"/>
        <v>0</v>
      </c>
      <c r="D354" s="12">
        <f t="shared" si="90"/>
        <v>0</v>
      </c>
      <c r="F354" s="12">
        <f>IF($E$2='Utánpótlás I'!$P354,'Utánpótlás I'!$Q354,0)</f>
        <v>0</v>
      </c>
      <c r="G354" s="62">
        <f t="shared" si="91"/>
        <v>0</v>
      </c>
      <c r="H354" s="12">
        <f t="shared" si="92"/>
        <v>0</v>
      </c>
      <c r="J354" s="12">
        <f>IF($I$2='Utánpótlás I'!$P354,'Utánpótlás I'!$Q354,0)</f>
        <v>0</v>
      </c>
      <c r="K354" s="62">
        <f t="shared" si="93"/>
        <v>0</v>
      </c>
      <c r="L354" s="12">
        <f t="shared" si="94"/>
        <v>0</v>
      </c>
      <c r="N354" s="12">
        <f>IF($M$2='Utánpótlás I'!$P354,'Utánpótlás I'!$Q354,0)</f>
        <v>0</v>
      </c>
      <c r="O354" s="62">
        <f t="shared" si="95"/>
        <v>0</v>
      </c>
      <c r="P354" s="12">
        <f t="shared" si="96"/>
        <v>0</v>
      </c>
      <c r="R354" s="12">
        <f>IF($Q$2='Utánpótlás I'!$P354,'Utánpótlás I'!$Q354,0)</f>
        <v>0</v>
      </c>
      <c r="S354" s="62">
        <f t="shared" si="97"/>
        <v>0</v>
      </c>
      <c r="T354" s="12">
        <f t="shared" si="98"/>
        <v>0</v>
      </c>
      <c r="W354" s="12">
        <f>IF($V$2='Utánpótlás I'!$P354,'Utánpótlás I'!$Q354,0)</f>
        <v>0</v>
      </c>
      <c r="X354" s="62">
        <f t="shared" si="99"/>
        <v>0</v>
      </c>
      <c r="Y354" s="12">
        <f t="shared" si="100"/>
        <v>0</v>
      </c>
      <c r="AB354" s="12">
        <f>IF($AA$2='Utánpótlás I'!$P354,'Utánpótlás I'!$Q354,0)</f>
        <v>0</v>
      </c>
      <c r="AC354" s="62">
        <f t="shared" si="101"/>
        <v>0</v>
      </c>
      <c r="AD354" s="12">
        <f t="shared" si="102"/>
        <v>0</v>
      </c>
      <c r="AG354" s="12">
        <f>IF($AF$2='Utánpótlás I'!$P354,'Utánpótlás I'!$Q354,0)</f>
        <v>0</v>
      </c>
      <c r="AH354" s="62">
        <f t="shared" si="103"/>
        <v>0</v>
      </c>
      <c r="AI354" s="12">
        <f t="shared" si="104"/>
        <v>0</v>
      </c>
      <c r="AL354" s="12">
        <f>IF($AK$2='Utánpótlás I'!$P354,'Utánpótlás I'!$Q354,0)</f>
        <v>0</v>
      </c>
      <c r="AM354" s="62">
        <f t="shared" si="105"/>
        <v>0</v>
      </c>
      <c r="AN354" s="12">
        <f t="shared" si="106"/>
        <v>0</v>
      </c>
    </row>
    <row r="355" spans="2:40">
      <c r="B355" s="12">
        <f>IF($A$2='Utánpótlás I'!$P355,'Utánpótlás I'!$Q355,0)</f>
        <v>0</v>
      </c>
      <c r="C355" s="62">
        <f t="shared" si="107"/>
        <v>0</v>
      </c>
      <c r="D355" s="12">
        <f t="shared" si="90"/>
        <v>0</v>
      </c>
      <c r="F355" s="12">
        <f>IF($E$2='Utánpótlás I'!$P355,'Utánpótlás I'!$Q355,0)</f>
        <v>0</v>
      </c>
      <c r="G355" s="62">
        <f t="shared" si="91"/>
        <v>0</v>
      </c>
      <c r="H355" s="12">
        <f t="shared" si="92"/>
        <v>0</v>
      </c>
      <c r="J355" s="12">
        <f>IF($I$2='Utánpótlás I'!$P355,'Utánpótlás I'!$Q355,0)</f>
        <v>0</v>
      </c>
      <c r="K355" s="62">
        <f t="shared" si="93"/>
        <v>0</v>
      </c>
      <c r="L355" s="12">
        <f t="shared" si="94"/>
        <v>0</v>
      </c>
      <c r="N355" s="12">
        <f>IF($M$2='Utánpótlás I'!$P355,'Utánpótlás I'!$Q355,0)</f>
        <v>0</v>
      </c>
      <c r="O355" s="62">
        <f t="shared" si="95"/>
        <v>0</v>
      </c>
      <c r="P355" s="12">
        <f t="shared" si="96"/>
        <v>0</v>
      </c>
      <c r="R355" s="12">
        <f>IF($Q$2='Utánpótlás I'!$P355,'Utánpótlás I'!$Q355,0)</f>
        <v>0</v>
      </c>
      <c r="S355" s="62">
        <f t="shared" si="97"/>
        <v>0</v>
      </c>
      <c r="T355" s="12">
        <f t="shared" si="98"/>
        <v>0</v>
      </c>
      <c r="W355" s="12">
        <f>IF($V$2='Utánpótlás I'!$P355,'Utánpótlás I'!$Q355,0)</f>
        <v>0</v>
      </c>
      <c r="X355" s="62">
        <f t="shared" si="99"/>
        <v>0</v>
      </c>
      <c r="Y355" s="12">
        <f t="shared" si="100"/>
        <v>0</v>
      </c>
      <c r="AB355" s="12">
        <f>IF($AA$2='Utánpótlás I'!$P355,'Utánpótlás I'!$Q355,0)</f>
        <v>0</v>
      </c>
      <c r="AC355" s="62">
        <f t="shared" si="101"/>
        <v>0</v>
      </c>
      <c r="AD355" s="12">
        <f t="shared" si="102"/>
        <v>0</v>
      </c>
      <c r="AG355" s="12">
        <f>IF($AF$2='Utánpótlás I'!$P355,'Utánpótlás I'!$Q355,0)</f>
        <v>0</v>
      </c>
      <c r="AH355" s="62">
        <f t="shared" si="103"/>
        <v>0</v>
      </c>
      <c r="AI355" s="12">
        <f t="shared" si="104"/>
        <v>0</v>
      </c>
      <c r="AL355" s="12">
        <f>IF($AK$2='Utánpótlás I'!$P355,'Utánpótlás I'!$Q355,0)</f>
        <v>0</v>
      </c>
      <c r="AM355" s="62">
        <f t="shared" si="105"/>
        <v>0</v>
      </c>
      <c r="AN355" s="12">
        <f t="shared" si="106"/>
        <v>0</v>
      </c>
    </row>
    <row r="356" spans="2:40">
      <c r="B356" s="12">
        <f>IF($A$2='Utánpótlás I'!$P356,'Utánpótlás I'!$Q356,0)</f>
        <v>0</v>
      </c>
      <c r="C356" s="62">
        <f t="shared" si="107"/>
        <v>0</v>
      </c>
      <c r="D356" s="12">
        <f t="shared" si="90"/>
        <v>0</v>
      </c>
      <c r="F356" s="12">
        <f>IF($E$2='Utánpótlás I'!$P356,'Utánpótlás I'!$Q356,0)</f>
        <v>0</v>
      </c>
      <c r="G356" s="62">
        <f t="shared" si="91"/>
        <v>0</v>
      </c>
      <c r="H356" s="12">
        <f t="shared" si="92"/>
        <v>0</v>
      </c>
      <c r="J356" s="12">
        <f>IF($I$2='Utánpótlás I'!$P356,'Utánpótlás I'!$Q356,0)</f>
        <v>0</v>
      </c>
      <c r="K356" s="62">
        <f t="shared" si="93"/>
        <v>0</v>
      </c>
      <c r="L356" s="12">
        <f t="shared" si="94"/>
        <v>0</v>
      </c>
      <c r="N356" s="12">
        <f>IF($M$2='Utánpótlás I'!$P356,'Utánpótlás I'!$Q356,0)</f>
        <v>0</v>
      </c>
      <c r="O356" s="62">
        <f t="shared" si="95"/>
        <v>0</v>
      </c>
      <c r="P356" s="12">
        <f t="shared" si="96"/>
        <v>0</v>
      </c>
      <c r="R356" s="12">
        <f>IF($Q$2='Utánpótlás I'!$P356,'Utánpótlás I'!$Q356,0)</f>
        <v>0</v>
      </c>
      <c r="S356" s="62">
        <f t="shared" si="97"/>
        <v>0</v>
      </c>
      <c r="T356" s="12">
        <f t="shared" si="98"/>
        <v>0</v>
      </c>
      <c r="W356" s="12">
        <f>IF($V$2='Utánpótlás I'!$P356,'Utánpótlás I'!$Q356,0)</f>
        <v>0</v>
      </c>
      <c r="X356" s="62">
        <f t="shared" si="99"/>
        <v>0</v>
      </c>
      <c r="Y356" s="12">
        <f t="shared" si="100"/>
        <v>0</v>
      </c>
      <c r="AB356" s="12">
        <f>IF($AA$2='Utánpótlás I'!$P356,'Utánpótlás I'!$Q356,0)</f>
        <v>0</v>
      </c>
      <c r="AC356" s="62">
        <f t="shared" si="101"/>
        <v>0</v>
      </c>
      <c r="AD356" s="12">
        <f t="shared" si="102"/>
        <v>0</v>
      </c>
      <c r="AG356" s="12">
        <f>IF($AF$2='Utánpótlás I'!$P356,'Utánpótlás I'!$Q356,0)</f>
        <v>0</v>
      </c>
      <c r="AH356" s="62">
        <f t="shared" si="103"/>
        <v>0</v>
      </c>
      <c r="AI356" s="12">
        <f t="shared" si="104"/>
        <v>0</v>
      </c>
      <c r="AL356" s="12">
        <f>IF($AK$2='Utánpótlás I'!$P356,'Utánpótlás I'!$Q356,0)</f>
        <v>0</v>
      </c>
      <c r="AM356" s="62">
        <f t="shared" si="105"/>
        <v>0</v>
      </c>
      <c r="AN356" s="12">
        <f t="shared" si="106"/>
        <v>0</v>
      </c>
    </row>
    <row r="357" spans="2:40">
      <c r="B357" s="12">
        <f>IF($A$2='Utánpótlás I'!$P357,'Utánpótlás I'!$Q357,0)</f>
        <v>0</v>
      </c>
      <c r="C357" s="62">
        <f t="shared" si="107"/>
        <v>0</v>
      </c>
      <c r="D357" s="12">
        <f t="shared" si="90"/>
        <v>0</v>
      </c>
      <c r="F357" s="12">
        <f>IF($E$2='Utánpótlás I'!$P357,'Utánpótlás I'!$Q357,0)</f>
        <v>0</v>
      </c>
      <c r="G357" s="62">
        <f t="shared" si="91"/>
        <v>0</v>
      </c>
      <c r="H357" s="12">
        <f t="shared" si="92"/>
        <v>0</v>
      </c>
      <c r="J357" s="12">
        <f>IF($I$2='Utánpótlás I'!$P357,'Utánpótlás I'!$Q357,0)</f>
        <v>0</v>
      </c>
      <c r="K357" s="62">
        <f t="shared" si="93"/>
        <v>0</v>
      </c>
      <c r="L357" s="12">
        <f t="shared" si="94"/>
        <v>0</v>
      </c>
      <c r="N357" s="12">
        <f>IF($M$2='Utánpótlás I'!$P357,'Utánpótlás I'!$Q357,0)</f>
        <v>0</v>
      </c>
      <c r="O357" s="62">
        <f t="shared" si="95"/>
        <v>0</v>
      </c>
      <c r="P357" s="12">
        <f t="shared" si="96"/>
        <v>0</v>
      </c>
      <c r="R357" s="12">
        <f>IF($Q$2='Utánpótlás I'!$P357,'Utánpótlás I'!$Q357,0)</f>
        <v>0</v>
      </c>
      <c r="S357" s="62">
        <f t="shared" si="97"/>
        <v>0</v>
      </c>
      <c r="T357" s="12">
        <f t="shared" si="98"/>
        <v>0</v>
      </c>
      <c r="W357" s="12">
        <f>IF($V$2='Utánpótlás I'!$P357,'Utánpótlás I'!$Q357,0)</f>
        <v>0</v>
      </c>
      <c r="X357" s="62">
        <f t="shared" si="99"/>
        <v>0</v>
      </c>
      <c r="Y357" s="12">
        <f t="shared" si="100"/>
        <v>0</v>
      </c>
      <c r="AB357" s="12">
        <f>IF($AA$2='Utánpótlás I'!$P357,'Utánpótlás I'!$Q357,0)</f>
        <v>0</v>
      </c>
      <c r="AC357" s="62">
        <f t="shared" si="101"/>
        <v>0</v>
      </c>
      <c r="AD357" s="12">
        <f t="shared" si="102"/>
        <v>0</v>
      </c>
      <c r="AG357" s="12">
        <f>IF($AF$2='Utánpótlás I'!$P357,'Utánpótlás I'!$Q357,0)</f>
        <v>0</v>
      </c>
      <c r="AH357" s="62">
        <f t="shared" si="103"/>
        <v>0</v>
      </c>
      <c r="AI357" s="12">
        <f t="shared" si="104"/>
        <v>0</v>
      </c>
      <c r="AL357" s="12">
        <f>IF($AK$2='Utánpótlás I'!$P357,'Utánpótlás I'!$Q357,0)</f>
        <v>0</v>
      </c>
      <c r="AM357" s="62">
        <f t="shared" si="105"/>
        <v>0</v>
      </c>
      <c r="AN357" s="12">
        <f t="shared" si="106"/>
        <v>0</v>
      </c>
    </row>
    <row r="358" spans="2:40">
      <c r="B358" s="12">
        <f>IF($A$2='Utánpótlás I'!$P358,'Utánpótlás I'!$Q358,0)</f>
        <v>0</v>
      </c>
      <c r="C358" s="62">
        <f t="shared" si="107"/>
        <v>0</v>
      </c>
      <c r="D358" s="12">
        <f t="shared" si="90"/>
        <v>0</v>
      </c>
      <c r="F358" s="12">
        <f>IF($E$2='Utánpótlás I'!$P358,'Utánpótlás I'!$Q358,0)</f>
        <v>0</v>
      </c>
      <c r="G358" s="62">
        <f t="shared" si="91"/>
        <v>0</v>
      </c>
      <c r="H358" s="12">
        <f t="shared" si="92"/>
        <v>0</v>
      </c>
      <c r="J358" s="12">
        <f>IF($I$2='Utánpótlás I'!$P358,'Utánpótlás I'!$Q358,0)</f>
        <v>0</v>
      </c>
      <c r="K358" s="62">
        <f t="shared" si="93"/>
        <v>0</v>
      </c>
      <c r="L358" s="12">
        <f t="shared" si="94"/>
        <v>0</v>
      </c>
      <c r="N358" s="12">
        <f>IF($M$2='Utánpótlás I'!$P358,'Utánpótlás I'!$Q358,0)</f>
        <v>0</v>
      </c>
      <c r="O358" s="62">
        <f t="shared" si="95"/>
        <v>0</v>
      </c>
      <c r="P358" s="12">
        <f t="shared" si="96"/>
        <v>0</v>
      </c>
      <c r="R358" s="12">
        <f>IF($Q$2='Utánpótlás I'!$P358,'Utánpótlás I'!$Q358,0)</f>
        <v>0</v>
      </c>
      <c r="S358" s="62">
        <f t="shared" si="97"/>
        <v>0</v>
      </c>
      <c r="T358" s="12">
        <f t="shared" si="98"/>
        <v>0</v>
      </c>
      <c r="W358" s="12">
        <f>IF($V$2='Utánpótlás I'!$P358,'Utánpótlás I'!$Q358,0)</f>
        <v>0</v>
      </c>
      <c r="X358" s="62">
        <f t="shared" si="99"/>
        <v>0</v>
      </c>
      <c r="Y358" s="12">
        <f t="shared" si="100"/>
        <v>0</v>
      </c>
      <c r="AB358" s="12">
        <f>IF($AA$2='Utánpótlás I'!$P358,'Utánpótlás I'!$Q358,0)</f>
        <v>0</v>
      </c>
      <c r="AC358" s="62">
        <f t="shared" si="101"/>
        <v>0</v>
      </c>
      <c r="AD358" s="12">
        <f t="shared" si="102"/>
        <v>0</v>
      </c>
      <c r="AG358" s="12">
        <f>IF($AF$2='Utánpótlás I'!$P358,'Utánpótlás I'!$Q358,0)</f>
        <v>0</v>
      </c>
      <c r="AH358" s="62">
        <f t="shared" si="103"/>
        <v>0</v>
      </c>
      <c r="AI358" s="12">
        <f t="shared" si="104"/>
        <v>0</v>
      </c>
      <c r="AL358" s="12">
        <f>IF($AK$2='Utánpótlás I'!$P358,'Utánpótlás I'!$Q358,0)</f>
        <v>0</v>
      </c>
      <c r="AM358" s="62">
        <f t="shared" si="105"/>
        <v>0</v>
      </c>
      <c r="AN358" s="12">
        <f t="shared" si="106"/>
        <v>0</v>
      </c>
    </row>
    <row r="359" spans="2:40">
      <c r="B359" s="12">
        <f>IF($A$2='Utánpótlás I'!$P359,'Utánpótlás I'!$Q359,0)</f>
        <v>0</v>
      </c>
      <c r="C359" s="62">
        <f t="shared" si="107"/>
        <v>0</v>
      </c>
      <c r="D359" s="12">
        <f t="shared" si="90"/>
        <v>0</v>
      </c>
      <c r="F359" s="12">
        <f>IF($E$2='Utánpótlás I'!$P359,'Utánpótlás I'!$Q359,0)</f>
        <v>0</v>
      </c>
      <c r="G359" s="62">
        <f t="shared" si="91"/>
        <v>0</v>
      </c>
      <c r="H359" s="12">
        <f t="shared" si="92"/>
        <v>0</v>
      </c>
      <c r="J359" s="12">
        <f>IF($I$2='Utánpótlás I'!$P359,'Utánpótlás I'!$Q359,0)</f>
        <v>0</v>
      </c>
      <c r="K359" s="62">
        <f t="shared" si="93"/>
        <v>0</v>
      </c>
      <c r="L359" s="12">
        <f t="shared" si="94"/>
        <v>0</v>
      </c>
      <c r="N359" s="12">
        <f>IF($M$2='Utánpótlás I'!$P359,'Utánpótlás I'!$Q359,0)</f>
        <v>0</v>
      </c>
      <c r="O359" s="62">
        <f t="shared" si="95"/>
        <v>0</v>
      </c>
      <c r="P359" s="12">
        <f t="shared" si="96"/>
        <v>0</v>
      </c>
      <c r="R359" s="12">
        <f>IF($Q$2='Utánpótlás I'!$P359,'Utánpótlás I'!$Q359,0)</f>
        <v>0</v>
      </c>
      <c r="S359" s="62">
        <f t="shared" si="97"/>
        <v>0</v>
      </c>
      <c r="T359" s="12">
        <f t="shared" si="98"/>
        <v>0</v>
      </c>
      <c r="W359" s="12">
        <f>IF($V$2='Utánpótlás I'!$P359,'Utánpótlás I'!$Q359,0)</f>
        <v>0</v>
      </c>
      <c r="X359" s="62">
        <f t="shared" si="99"/>
        <v>0</v>
      </c>
      <c r="Y359" s="12">
        <f t="shared" si="100"/>
        <v>0</v>
      </c>
      <c r="AB359" s="12">
        <f>IF($AA$2='Utánpótlás I'!$P359,'Utánpótlás I'!$Q359,0)</f>
        <v>0</v>
      </c>
      <c r="AC359" s="62">
        <f t="shared" si="101"/>
        <v>0</v>
      </c>
      <c r="AD359" s="12">
        <f t="shared" si="102"/>
        <v>0</v>
      </c>
      <c r="AG359" s="12">
        <f>IF($AF$2='Utánpótlás I'!$P359,'Utánpótlás I'!$Q359,0)</f>
        <v>0</v>
      </c>
      <c r="AH359" s="62">
        <f t="shared" si="103"/>
        <v>0</v>
      </c>
      <c r="AI359" s="12">
        <f t="shared" si="104"/>
        <v>0</v>
      </c>
      <c r="AL359" s="12">
        <f>IF($AK$2='Utánpótlás I'!$P359,'Utánpótlás I'!$Q359,0)</f>
        <v>0</v>
      </c>
      <c r="AM359" s="62">
        <f t="shared" si="105"/>
        <v>0</v>
      </c>
      <c r="AN359" s="12">
        <f t="shared" si="106"/>
        <v>0</v>
      </c>
    </row>
    <row r="360" spans="2:40">
      <c r="B360" s="12">
        <f>IF($A$2='Utánpótlás I'!$P360,'Utánpótlás I'!$Q360,0)</f>
        <v>0</v>
      </c>
      <c r="C360" s="62">
        <f t="shared" si="107"/>
        <v>0</v>
      </c>
      <c r="D360" s="12">
        <f t="shared" si="90"/>
        <v>0</v>
      </c>
      <c r="F360" s="12">
        <f>IF($E$2='Utánpótlás I'!$P360,'Utánpótlás I'!$Q360,0)</f>
        <v>0</v>
      </c>
      <c r="G360" s="62">
        <f t="shared" si="91"/>
        <v>0</v>
      </c>
      <c r="H360" s="12">
        <f t="shared" si="92"/>
        <v>0</v>
      </c>
      <c r="J360" s="12">
        <f>IF($I$2='Utánpótlás I'!$P360,'Utánpótlás I'!$Q360,0)</f>
        <v>0</v>
      </c>
      <c r="K360" s="62">
        <f t="shared" si="93"/>
        <v>0</v>
      </c>
      <c r="L360" s="12">
        <f t="shared" si="94"/>
        <v>0</v>
      </c>
      <c r="N360" s="12">
        <f>IF($M$2='Utánpótlás I'!$P360,'Utánpótlás I'!$Q360,0)</f>
        <v>0</v>
      </c>
      <c r="O360" s="62">
        <f t="shared" si="95"/>
        <v>0</v>
      </c>
      <c r="P360" s="12">
        <f t="shared" si="96"/>
        <v>0</v>
      </c>
      <c r="R360" s="12">
        <f>IF($Q$2='Utánpótlás I'!$P360,'Utánpótlás I'!$Q360,0)</f>
        <v>0</v>
      </c>
      <c r="S360" s="62">
        <f t="shared" si="97"/>
        <v>0</v>
      </c>
      <c r="T360" s="12">
        <f t="shared" si="98"/>
        <v>0</v>
      </c>
      <c r="W360" s="12">
        <f>IF($V$2='Utánpótlás I'!$P360,'Utánpótlás I'!$Q360,0)</f>
        <v>0</v>
      </c>
      <c r="X360" s="62">
        <f t="shared" si="99"/>
        <v>0</v>
      </c>
      <c r="Y360" s="12">
        <f t="shared" si="100"/>
        <v>0</v>
      </c>
      <c r="AB360" s="12">
        <f>IF($AA$2='Utánpótlás I'!$P360,'Utánpótlás I'!$Q360,0)</f>
        <v>0</v>
      </c>
      <c r="AC360" s="62">
        <f t="shared" si="101"/>
        <v>0</v>
      </c>
      <c r="AD360" s="12">
        <f t="shared" si="102"/>
        <v>0</v>
      </c>
      <c r="AG360" s="12">
        <f>IF($AF$2='Utánpótlás I'!$P360,'Utánpótlás I'!$Q360,0)</f>
        <v>0</v>
      </c>
      <c r="AH360" s="62">
        <f t="shared" si="103"/>
        <v>0</v>
      </c>
      <c r="AI360" s="12">
        <f t="shared" si="104"/>
        <v>0</v>
      </c>
      <c r="AL360" s="12">
        <f>IF($AK$2='Utánpótlás I'!$P360,'Utánpótlás I'!$Q360,0)</f>
        <v>0</v>
      </c>
      <c r="AM360" s="62">
        <f t="shared" si="105"/>
        <v>0</v>
      </c>
      <c r="AN360" s="12">
        <f t="shared" si="106"/>
        <v>0</v>
      </c>
    </row>
    <row r="361" spans="2:40">
      <c r="B361" s="12">
        <f>IF($A$2='Utánpótlás I'!$P361,'Utánpótlás I'!$Q361,0)</f>
        <v>0</v>
      </c>
      <c r="C361" s="62">
        <f t="shared" si="107"/>
        <v>0</v>
      </c>
      <c r="D361" s="12">
        <f t="shared" si="90"/>
        <v>0</v>
      </c>
      <c r="F361" s="12">
        <f>IF($E$2='Utánpótlás I'!$P361,'Utánpótlás I'!$Q361,0)</f>
        <v>0</v>
      </c>
      <c r="G361" s="62">
        <f t="shared" si="91"/>
        <v>0</v>
      </c>
      <c r="H361" s="12">
        <f t="shared" si="92"/>
        <v>0</v>
      </c>
      <c r="J361" s="12">
        <f>IF($I$2='Utánpótlás I'!$P361,'Utánpótlás I'!$Q361,0)</f>
        <v>0</v>
      </c>
      <c r="K361" s="62">
        <f t="shared" si="93"/>
        <v>0</v>
      </c>
      <c r="L361" s="12">
        <f t="shared" si="94"/>
        <v>0</v>
      </c>
      <c r="N361" s="12">
        <f>IF($M$2='Utánpótlás I'!$P361,'Utánpótlás I'!$Q361,0)</f>
        <v>0</v>
      </c>
      <c r="O361" s="62">
        <f t="shared" si="95"/>
        <v>0</v>
      </c>
      <c r="P361" s="12">
        <f t="shared" si="96"/>
        <v>0</v>
      </c>
      <c r="R361" s="12">
        <f>IF($Q$2='Utánpótlás I'!$P361,'Utánpótlás I'!$Q361,0)</f>
        <v>0</v>
      </c>
      <c r="S361" s="62">
        <f t="shared" si="97"/>
        <v>0</v>
      </c>
      <c r="T361" s="12">
        <f t="shared" si="98"/>
        <v>0</v>
      </c>
      <c r="W361" s="12">
        <f>IF($V$2='Utánpótlás I'!$P361,'Utánpótlás I'!$Q361,0)</f>
        <v>0</v>
      </c>
      <c r="X361" s="62">
        <f t="shared" si="99"/>
        <v>0</v>
      </c>
      <c r="Y361" s="12">
        <f t="shared" si="100"/>
        <v>0</v>
      </c>
      <c r="AB361" s="12">
        <f>IF($AA$2='Utánpótlás I'!$P361,'Utánpótlás I'!$Q361,0)</f>
        <v>0</v>
      </c>
      <c r="AC361" s="62">
        <f t="shared" si="101"/>
        <v>0</v>
      </c>
      <c r="AD361" s="12">
        <f t="shared" si="102"/>
        <v>0</v>
      </c>
      <c r="AG361" s="12">
        <f>IF($AF$2='Utánpótlás I'!$P361,'Utánpótlás I'!$Q361,0)</f>
        <v>0</v>
      </c>
      <c r="AH361" s="62">
        <f t="shared" si="103"/>
        <v>0</v>
      </c>
      <c r="AI361" s="12">
        <f t="shared" si="104"/>
        <v>0</v>
      </c>
      <c r="AL361" s="12">
        <f>IF($AK$2='Utánpótlás I'!$P361,'Utánpótlás I'!$Q361,0)</f>
        <v>0</v>
      </c>
      <c r="AM361" s="62">
        <f t="shared" si="105"/>
        <v>0</v>
      </c>
      <c r="AN361" s="12">
        <f t="shared" si="106"/>
        <v>0</v>
      </c>
    </row>
    <row r="362" spans="2:40">
      <c r="B362" s="12">
        <f>IF($A$2='Utánpótlás I'!$P362,'Utánpótlás I'!$Q362,0)</f>
        <v>0</v>
      </c>
      <c r="C362" s="62">
        <f t="shared" si="107"/>
        <v>0</v>
      </c>
      <c r="D362" s="12">
        <f t="shared" si="90"/>
        <v>0</v>
      </c>
      <c r="F362" s="12">
        <f>IF($E$2='Utánpótlás I'!$P362,'Utánpótlás I'!$Q362,0)</f>
        <v>0</v>
      </c>
      <c r="G362" s="62">
        <f t="shared" si="91"/>
        <v>0</v>
      </c>
      <c r="H362" s="12">
        <f t="shared" si="92"/>
        <v>0</v>
      </c>
      <c r="J362" s="12">
        <f>IF($I$2='Utánpótlás I'!$P362,'Utánpótlás I'!$Q362,0)</f>
        <v>0</v>
      </c>
      <c r="K362" s="62">
        <f t="shared" si="93"/>
        <v>0</v>
      </c>
      <c r="L362" s="12">
        <f t="shared" si="94"/>
        <v>0</v>
      </c>
      <c r="N362" s="12">
        <f>IF($M$2='Utánpótlás I'!$P362,'Utánpótlás I'!$Q362,0)</f>
        <v>0</v>
      </c>
      <c r="O362" s="62">
        <f t="shared" si="95"/>
        <v>0</v>
      </c>
      <c r="P362" s="12">
        <f t="shared" si="96"/>
        <v>0</v>
      </c>
      <c r="R362" s="12">
        <f>IF($Q$2='Utánpótlás I'!$P362,'Utánpótlás I'!$Q362,0)</f>
        <v>0</v>
      </c>
      <c r="S362" s="62">
        <f t="shared" si="97"/>
        <v>0</v>
      </c>
      <c r="T362" s="12">
        <f t="shared" si="98"/>
        <v>0</v>
      </c>
      <c r="W362" s="12">
        <f>IF($V$2='Utánpótlás I'!$P362,'Utánpótlás I'!$Q362,0)</f>
        <v>0</v>
      </c>
      <c r="X362" s="62">
        <f t="shared" si="99"/>
        <v>0</v>
      </c>
      <c r="Y362" s="12">
        <f t="shared" si="100"/>
        <v>0</v>
      </c>
      <c r="AB362" s="12">
        <f>IF($AA$2='Utánpótlás I'!$P362,'Utánpótlás I'!$Q362,0)</f>
        <v>0</v>
      </c>
      <c r="AC362" s="62">
        <f t="shared" si="101"/>
        <v>0</v>
      </c>
      <c r="AD362" s="12">
        <f t="shared" si="102"/>
        <v>0</v>
      </c>
      <c r="AG362" s="12">
        <f>IF($AF$2='Utánpótlás I'!$P362,'Utánpótlás I'!$Q362,0)</f>
        <v>0</v>
      </c>
      <c r="AH362" s="62">
        <f t="shared" si="103"/>
        <v>0</v>
      </c>
      <c r="AI362" s="12">
        <f t="shared" si="104"/>
        <v>0</v>
      </c>
      <c r="AL362" s="12">
        <f>IF($AK$2='Utánpótlás I'!$P362,'Utánpótlás I'!$Q362,0)</f>
        <v>0</v>
      </c>
      <c r="AM362" s="62">
        <f t="shared" si="105"/>
        <v>0</v>
      </c>
      <c r="AN362" s="12">
        <f t="shared" si="106"/>
        <v>0</v>
      </c>
    </row>
    <row r="363" spans="2:40">
      <c r="B363" s="12">
        <f>IF($A$2='Utánpótlás I'!$P363,'Utánpótlás I'!$Q363,0)</f>
        <v>0</v>
      </c>
      <c r="C363" s="62">
        <f t="shared" si="107"/>
        <v>0</v>
      </c>
      <c r="D363" s="12">
        <f t="shared" si="90"/>
        <v>0</v>
      </c>
      <c r="F363" s="12">
        <f>IF($E$2='Utánpótlás I'!$P363,'Utánpótlás I'!$Q363,0)</f>
        <v>0</v>
      </c>
      <c r="G363" s="62">
        <f t="shared" si="91"/>
        <v>0</v>
      </c>
      <c r="H363" s="12">
        <f t="shared" si="92"/>
        <v>0</v>
      </c>
      <c r="J363" s="12">
        <f>IF($I$2='Utánpótlás I'!$P363,'Utánpótlás I'!$Q363,0)</f>
        <v>0</v>
      </c>
      <c r="K363" s="62">
        <f t="shared" si="93"/>
        <v>0</v>
      </c>
      <c r="L363" s="12">
        <f t="shared" si="94"/>
        <v>0</v>
      </c>
      <c r="N363" s="12">
        <f>IF($M$2='Utánpótlás I'!$P363,'Utánpótlás I'!$Q363,0)</f>
        <v>0</v>
      </c>
      <c r="O363" s="62">
        <f t="shared" si="95"/>
        <v>0</v>
      </c>
      <c r="P363" s="12">
        <f t="shared" si="96"/>
        <v>0</v>
      </c>
      <c r="R363" s="12">
        <f>IF($Q$2='Utánpótlás I'!$P363,'Utánpótlás I'!$Q363,0)</f>
        <v>0</v>
      </c>
      <c r="S363" s="62">
        <f t="shared" si="97"/>
        <v>0</v>
      </c>
      <c r="T363" s="12">
        <f t="shared" si="98"/>
        <v>0</v>
      </c>
      <c r="W363" s="12">
        <f>IF($V$2='Utánpótlás I'!$P363,'Utánpótlás I'!$Q363,0)</f>
        <v>0</v>
      </c>
      <c r="X363" s="62">
        <f t="shared" si="99"/>
        <v>0</v>
      </c>
      <c r="Y363" s="12">
        <f t="shared" si="100"/>
        <v>0</v>
      </c>
      <c r="AB363" s="12">
        <f>IF($AA$2='Utánpótlás I'!$P363,'Utánpótlás I'!$Q363,0)</f>
        <v>0</v>
      </c>
      <c r="AC363" s="62">
        <f t="shared" si="101"/>
        <v>0</v>
      </c>
      <c r="AD363" s="12">
        <f t="shared" si="102"/>
        <v>0</v>
      </c>
      <c r="AG363" s="12">
        <f>IF($AF$2='Utánpótlás I'!$P363,'Utánpótlás I'!$Q363,0)</f>
        <v>0</v>
      </c>
      <c r="AH363" s="62">
        <f t="shared" si="103"/>
        <v>0</v>
      </c>
      <c r="AI363" s="12">
        <f t="shared" si="104"/>
        <v>0</v>
      </c>
      <c r="AL363" s="12">
        <f>IF($AK$2='Utánpótlás I'!$P363,'Utánpótlás I'!$Q363,0)</f>
        <v>0</v>
      </c>
      <c r="AM363" s="62">
        <f t="shared" si="105"/>
        <v>0</v>
      </c>
      <c r="AN363" s="12">
        <f t="shared" si="106"/>
        <v>0</v>
      </c>
    </row>
    <row r="364" spans="2:40">
      <c r="B364" s="12">
        <f>IF($A$2='Utánpótlás I'!$P364,'Utánpótlás I'!$Q364,0)</f>
        <v>0</v>
      </c>
      <c r="C364" s="62">
        <f t="shared" si="107"/>
        <v>0</v>
      </c>
      <c r="D364" s="12">
        <f t="shared" si="90"/>
        <v>0</v>
      </c>
      <c r="F364" s="12">
        <f>IF($E$2='Utánpótlás I'!$P364,'Utánpótlás I'!$Q364,0)</f>
        <v>0</v>
      </c>
      <c r="G364" s="62">
        <f t="shared" si="91"/>
        <v>0</v>
      </c>
      <c r="H364" s="12">
        <f t="shared" si="92"/>
        <v>0</v>
      </c>
      <c r="J364" s="12">
        <f>IF($I$2='Utánpótlás I'!$P364,'Utánpótlás I'!$Q364,0)</f>
        <v>0</v>
      </c>
      <c r="K364" s="62">
        <f t="shared" si="93"/>
        <v>0</v>
      </c>
      <c r="L364" s="12">
        <f t="shared" si="94"/>
        <v>0</v>
      </c>
      <c r="N364" s="12">
        <f>IF($M$2='Utánpótlás I'!$P364,'Utánpótlás I'!$Q364,0)</f>
        <v>0</v>
      </c>
      <c r="O364" s="62">
        <f t="shared" si="95"/>
        <v>0</v>
      </c>
      <c r="P364" s="12">
        <f t="shared" si="96"/>
        <v>0</v>
      </c>
      <c r="R364" s="12">
        <f>IF($Q$2='Utánpótlás I'!$P364,'Utánpótlás I'!$Q364,0)</f>
        <v>0</v>
      </c>
      <c r="S364" s="62">
        <f t="shared" si="97"/>
        <v>0</v>
      </c>
      <c r="T364" s="12">
        <f t="shared" si="98"/>
        <v>0</v>
      </c>
      <c r="W364" s="12">
        <f>IF($V$2='Utánpótlás I'!$P364,'Utánpótlás I'!$Q364,0)</f>
        <v>0</v>
      </c>
      <c r="X364" s="62">
        <f t="shared" si="99"/>
        <v>0</v>
      </c>
      <c r="Y364" s="12">
        <f t="shared" si="100"/>
        <v>0</v>
      </c>
      <c r="AB364" s="12">
        <f>IF($AA$2='Utánpótlás I'!$P364,'Utánpótlás I'!$Q364,0)</f>
        <v>0</v>
      </c>
      <c r="AC364" s="62">
        <f t="shared" si="101"/>
        <v>0</v>
      </c>
      <c r="AD364" s="12">
        <f t="shared" si="102"/>
        <v>0</v>
      </c>
      <c r="AG364" s="12">
        <f>IF($AF$2='Utánpótlás I'!$P364,'Utánpótlás I'!$Q364,0)</f>
        <v>0</v>
      </c>
      <c r="AH364" s="62">
        <f t="shared" si="103"/>
        <v>0</v>
      </c>
      <c r="AI364" s="12">
        <f t="shared" si="104"/>
        <v>0</v>
      </c>
      <c r="AL364" s="12">
        <f>IF($AK$2='Utánpótlás I'!$P364,'Utánpótlás I'!$Q364,0)</f>
        <v>0</v>
      </c>
      <c r="AM364" s="62">
        <f t="shared" si="105"/>
        <v>0</v>
      </c>
      <c r="AN364" s="12">
        <f t="shared" si="106"/>
        <v>0</v>
      </c>
    </row>
    <row r="365" spans="2:40">
      <c r="B365" s="12">
        <f>IF($A$2='Utánpótlás I'!$P365,'Utánpótlás I'!$Q365,0)</f>
        <v>0</v>
      </c>
      <c r="C365" s="62">
        <f t="shared" si="107"/>
        <v>0</v>
      </c>
      <c r="D365" s="12">
        <f t="shared" si="90"/>
        <v>0</v>
      </c>
      <c r="F365" s="12">
        <f>IF($E$2='Utánpótlás I'!$P365,'Utánpótlás I'!$Q365,0)</f>
        <v>0</v>
      </c>
      <c r="G365" s="62">
        <f t="shared" si="91"/>
        <v>0</v>
      </c>
      <c r="H365" s="12">
        <f t="shared" si="92"/>
        <v>0</v>
      </c>
      <c r="J365" s="12">
        <f>IF($I$2='Utánpótlás I'!$P365,'Utánpótlás I'!$Q365,0)</f>
        <v>0</v>
      </c>
      <c r="K365" s="62">
        <f t="shared" si="93"/>
        <v>0</v>
      </c>
      <c r="L365" s="12">
        <f t="shared" si="94"/>
        <v>0</v>
      </c>
      <c r="N365" s="12">
        <f>IF($M$2='Utánpótlás I'!$P365,'Utánpótlás I'!$Q365,0)</f>
        <v>0</v>
      </c>
      <c r="O365" s="62">
        <f t="shared" si="95"/>
        <v>0</v>
      </c>
      <c r="P365" s="12">
        <f t="shared" si="96"/>
        <v>0</v>
      </c>
      <c r="R365" s="12">
        <f>IF($Q$2='Utánpótlás I'!$P365,'Utánpótlás I'!$Q365,0)</f>
        <v>0</v>
      </c>
      <c r="S365" s="62">
        <f t="shared" si="97"/>
        <v>0</v>
      </c>
      <c r="T365" s="12">
        <f t="shared" si="98"/>
        <v>0</v>
      </c>
      <c r="W365" s="12">
        <f>IF($V$2='Utánpótlás I'!$P365,'Utánpótlás I'!$Q365,0)</f>
        <v>0</v>
      </c>
      <c r="X365" s="62">
        <f t="shared" si="99"/>
        <v>0</v>
      </c>
      <c r="Y365" s="12">
        <f t="shared" si="100"/>
        <v>0</v>
      </c>
      <c r="AB365" s="12">
        <f>IF($AA$2='Utánpótlás I'!$P365,'Utánpótlás I'!$Q365,0)</f>
        <v>0</v>
      </c>
      <c r="AC365" s="62">
        <f t="shared" si="101"/>
        <v>0</v>
      </c>
      <c r="AD365" s="12">
        <f t="shared" si="102"/>
        <v>0</v>
      </c>
      <c r="AG365" s="12">
        <f>IF($AF$2='Utánpótlás I'!$P365,'Utánpótlás I'!$Q365,0)</f>
        <v>0</v>
      </c>
      <c r="AH365" s="62">
        <f t="shared" si="103"/>
        <v>0</v>
      </c>
      <c r="AI365" s="12">
        <f t="shared" si="104"/>
        <v>0</v>
      </c>
      <c r="AL365" s="12">
        <f>IF($AK$2='Utánpótlás I'!$P365,'Utánpótlás I'!$Q365,0)</f>
        <v>0</v>
      </c>
      <c r="AM365" s="62">
        <f t="shared" si="105"/>
        <v>0</v>
      </c>
      <c r="AN365" s="12">
        <f t="shared" si="106"/>
        <v>0</v>
      </c>
    </row>
    <row r="366" spans="2:40">
      <c r="B366" s="12">
        <f>IF($A$2='Utánpótlás I'!$P366,'Utánpótlás I'!$Q366,0)</f>
        <v>0</v>
      </c>
      <c r="C366" s="62">
        <f t="shared" si="107"/>
        <v>0</v>
      </c>
      <c r="D366" s="12">
        <f t="shared" si="90"/>
        <v>0</v>
      </c>
      <c r="F366" s="12">
        <f>IF($E$2='Utánpótlás I'!$P366,'Utánpótlás I'!$Q366,0)</f>
        <v>0</v>
      </c>
      <c r="G366" s="62">
        <f t="shared" si="91"/>
        <v>0</v>
      </c>
      <c r="H366" s="12">
        <f t="shared" si="92"/>
        <v>0</v>
      </c>
      <c r="J366" s="12">
        <f>IF($I$2='Utánpótlás I'!$P366,'Utánpótlás I'!$Q366,0)</f>
        <v>0</v>
      </c>
      <c r="K366" s="62">
        <f t="shared" si="93"/>
        <v>0</v>
      </c>
      <c r="L366" s="12">
        <f t="shared" si="94"/>
        <v>0</v>
      </c>
      <c r="N366" s="12">
        <f>IF($M$2='Utánpótlás I'!$P366,'Utánpótlás I'!$Q366,0)</f>
        <v>0</v>
      </c>
      <c r="O366" s="62">
        <f t="shared" si="95"/>
        <v>0</v>
      </c>
      <c r="P366" s="12">
        <f t="shared" si="96"/>
        <v>0</v>
      </c>
      <c r="R366" s="12">
        <f>IF($Q$2='Utánpótlás I'!$P366,'Utánpótlás I'!$Q366,0)</f>
        <v>0</v>
      </c>
      <c r="S366" s="62">
        <f t="shared" si="97"/>
        <v>0</v>
      </c>
      <c r="T366" s="12">
        <f t="shared" si="98"/>
        <v>0</v>
      </c>
      <c r="W366" s="12">
        <f>IF($V$2='Utánpótlás I'!$P366,'Utánpótlás I'!$Q366,0)</f>
        <v>0</v>
      </c>
      <c r="X366" s="62">
        <f t="shared" si="99"/>
        <v>0</v>
      </c>
      <c r="Y366" s="12">
        <f t="shared" si="100"/>
        <v>0</v>
      </c>
      <c r="AB366" s="12">
        <f>IF($AA$2='Utánpótlás I'!$P366,'Utánpótlás I'!$Q366,0)</f>
        <v>0</v>
      </c>
      <c r="AC366" s="62">
        <f t="shared" si="101"/>
        <v>0</v>
      </c>
      <c r="AD366" s="12">
        <f t="shared" si="102"/>
        <v>0</v>
      </c>
      <c r="AG366" s="12">
        <f>IF($AF$2='Utánpótlás I'!$P366,'Utánpótlás I'!$Q366,0)</f>
        <v>0</v>
      </c>
      <c r="AH366" s="62">
        <f t="shared" si="103"/>
        <v>0</v>
      </c>
      <c r="AI366" s="12">
        <f t="shared" si="104"/>
        <v>0</v>
      </c>
      <c r="AL366" s="12">
        <f>IF($AK$2='Utánpótlás I'!$P366,'Utánpótlás I'!$Q366,0)</f>
        <v>0</v>
      </c>
      <c r="AM366" s="62">
        <f t="shared" si="105"/>
        <v>0</v>
      </c>
      <c r="AN366" s="12">
        <f t="shared" si="106"/>
        <v>0</v>
      </c>
    </row>
    <row r="367" spans="2:40">
      <c r="B367" s="12">
        <f>IF($A$2='Utánpótlás I'!$P367,'Utánpótlás I'!$Q367,0)</f>
        <v>0</v>
      </c>
      <c r="C367" s="62">
        <f t="shared" si="107"/>
        <v>0</v>
      </c>
      <c r="D367" s="12">
        <f t="shared" si="90"/>
        <v>0</v>
      </c>
      <c r="F367" s="12">
        <f>IF($E$2='Utánpótlás I'!$P367,'Utánpótlás I'!$Q367,0)</f>
        <v>0</v>
      </c>
      <c r="G367" s="62">
        <f t="shared" si="91"/>
        <v>0</v>
      </c>
      <c r="H367" s="12">
        <f t="shared" si="92"/>
        <v>0</v>
      </c>
      <c r="J367" s="12">
        <f>IF($I$2='Utánpótlás I'!$P367,'Utánpótlás I'!$Q367,0)</f>
        <v>0</v>
      </c>
      <c r="K367" s="62">
        <f t="shared" si="93"/>
        <v>0</v>
      </c>
      <c r="L367" s="12">
        <f t="shared" si="94"/>
        <v>0</v>
      </c>
      <c r="N367" s="12">
        <f>IF($M$2='Utánpótlás I'!$P367,'Utánpótlás I'!$Q367,0)</f>
        <v>0</v>
      </c>
      <c r="O367" s="62">
        <f t="shared" si="95"/>
        <v>0</v>
      </c>
      <c r="P367" s="12">
        <f t="shared" si="96"/>
        <v>0</v>
      </c>
      <c r="R367" s="12">
        <f>IF($Q$2='Utánpótlás I'!$P367,'Utánpótlás I'!$Q367,0)</f>
        <v>0</v>
      </c>
      <c r="S367" s="62">
        <f t="shared" si="97"/>
        <v>0</v>
      </c>
      <c r="T367" s="12">
        <f t="shared" si="98"/>
        <v>0</v>
      </c>
      <c r="W367" s="12">
        <f>IF($V$2='Utánpótlás I'!$P367,'Utánpótlás I'!$Q367,0)</f>
        <v>0</v>
      </c>
      <c r="X367" s="62">
        <f t="shared" si="99"/>
        <v>0</v>
      </c>
      <c r="Y367" s="12">
        <f t="shared" si="100"/>
        <v>0</v>
      </c>
      <c r="AB367" s="12">
        <f>IF($AA$2='Utánpótlás I'!$P367,'Utánpótlás I'!$Q367,0)</f>
        <v>0</v>
      </c>
      <c r="AC367" s="62">
        <f t="shared" si="101"/>
        <v>0</v>
      </c>
      <c r="AD367" s="12">
        <f t="shared" si="102"/>
        <v>0</v>
      </c>
      <c r="AG367" s="12">
        <f>IF($AF$2='Utánpótlás I'!$P367,'Utánpótlás I'!$Q367,0)</f>
        <v>0</v>
      </c>
      <c r="AH367" s="62">
        <f t="shared" si="103"/>
        <v>0</v>
      </c>
      <c r="AI367" s="12">
        <f t="shared" si="104"/>
        <v>0</v>
      </c>
      <c r="AL367" s="12">
        <f>IF($AK$2='Utánpótlás I'!$P367,'Utánpótlás I'!$Q367,0)</f>
        <v>0</v>
      </c>
      <c r="AM367" s="62">
        <f t="shared" si="105"/>
        <v>0</v>
      </c>
      <c r="AN367" s="12">
        <f t="shared" si="106"/>
        <v>0</v>
      </c>
    </row>
    <row r="368" spans="2:40">
      <c r="B368" s="12">
        <f>IF($A$2='Utánpótlás I'!$P368,'Utánpótlás I'!$Q368,0)</f>
        <v>0</v>
      </c>
      <c r="C368" s="62">
        <f t="shared" si="107"/>
        <v>0</v>
      </c>
      <c r="D368" s="12">
        <f t="shared" si="90"/>
        <v>0</v>
      </c>
      <c r="F368" s="12">
        <f>IF($E$2='Utánpótlás I'!$P368,'Utánpótlás I'!$Q368,0)</f>
        <v>0</v>
      </c>
      <c r="G368" s="62">
        <f t="shared" si="91"/>
        <v>0</v>
      </c>
      <c r="H368" s="12">
        <f t="shared" si="92"/>
        <v>0</v>
      </c>
      <c r="J368" s="12">
        <f>IF($I$2='Utánpótlás I'!$P368,'Utánpótlás I'!$Q368,0)</f>
        <v>0</v>
      </c>
      <c r="K368" s="62">
        <f t="shared" si="93"/>
        <v>0</v>
      </c>
      <c r="L368" s="12">
        <f t="shared" si="94"/>
        <v>0</v>
      </c>
      <c r="N368" s="12">
        <f>IF($M$2='Utánpótlás I'!$P368,'Utánpótlás I'!$Q368,0)</f>
        <v>0</v>
      </c>
      <c r="O368" s="62">
        <f t="shared" si="95"/>
        <v>0</v>
      </c>
      <c r="P368" s="12">
        <f t="shared" si="96"/>
        <v>0</v>
      </c>
      <c r="R368" s="12">
        <f>IF($Q$2='Utánpótlás I'!$P368,'Utánpótlás I'!$Q368,0)</f>
        <v>0</v>
      </c>
      <c r="S368" s="62">
        <f t="shared" si="97"/>
        <v>0</v>
      </c>
      <c r="T368" s="12">
        <f t="shared" si="98"/>
        <v>0</v>
      </c>
      <c r="W368" s="12">
        <f>IF($V$2='Utánpótlás I'!$P368,'Utánpótlás I'!$Q368,0)</f>
        <v>0</v>
      </c>
      <c r="X368" s="62">
        <f t="shared" si="99"/>
        <v>0</v>
      </c>
      <c r="Y368" s="12">
        <f t="shared" si="100"/>
        <v>0</v>
      </c>
      <c r="AB368" s="12">
        <f>IF($AA$2='Utánpótlás I'!$P368,'Utánpótlás I'!$Q368,0)</f>
        <v>0</v>
      </c>
      <c r="AC368" s="62">
        <f t="shared" si="101"/>
        <v>0</v>
      </c>
      <c r="AD368" s="12">
        <f t="shared" si="102"/>
        <v>0</v>
      </c>
      <c r="AG368" s="12">
        <f>IF($AF$2='Utánpótlás I'!$P368,'Utánpótlás I'!$Q368,0)</f>
        <v>0</v>
      </c>
      <c r="AH368" s="62">
        <f t="shared" si="103"/>
        <v>0</v>
      </c>
      <c r="AI368" s="12">
        <f t="shared" si="104"/>
        <v>0</v>
      </c>
      <c r="AL368" s="12">
        <f>IF($AK$2='Utánpótlás I'!$P368,'Utánpótlás I'!$Q368,0)</f>
        <v>0</v>
      </c>
      <c r="AM368" s="62">
        <f t="shared" si="105"/>
        <v>0</v>
      </c>
      <c r="AN368" s="12">
        <f t="shared" si="106"/>
        <v>0</v>
      </c>
    </row>
    <row r="369" spans="2:40">
      <c r="B369" s="12">
        <f>IF($A$2='Utánpótlás I'!$P369,'Utánpótlás I'!$Q369,0)</f>
        <v>0</v>
      </c>
      <c r="C369" s="62">
        <f t="shared" si="107"/>
        <v>0</v>
      </c>
      <c r="D369" s="12">
        <f t="shared" si="90"/>
        <v>0</v>
      </c>
      <c r="F369" s="12">
        <f>IF($E$2='Utánpótlás I'!$P369,'Utánpótlás I'!$Q369,0)</f>
        <v>0</v>
      </c>
      <c r="G369" s="62">
        <f t="shared" si="91"/>
        <v>0</v>
      </c>
      <c r="H369" s="12">
        <f t="shared" si="92"/>
        <v>0</v>
      </c>
      <c r="J369" s="12">
        <f>IF($I$2='Utánpótlás I'!$P369,'Utánpótlás I'!$Q369,0)</f>
        <v>0</v>
      </c>
      <c r="K369" s="62">
        <f t="shared" si="93"/>
        <v>0</v>
      </c>
      <c r="L369" s="12">
        <f t="shared" si="94"/>
        <v>0</v>
      </c>
      <c r="N369" s="12">
        <f>IF($M$2='Utánpótlás I'!$P369,'Utánpótlás I'!$Q369,0)</f>
        <v>0</v>
      </c>
      <c r="O369" s="62">
        <f t="shared" si="95"/>
        <v>0</v>
      </c>
      <c r="P369" s="12">
        <f t="shared" si="96"/>
        <v>0</v>
      </c>
      <c r="R369" s="12">
        <f>IF($Q$2='Utánpótlás I'!$P369,'Utánpótlás I'!$Q369,0)</f>
        <v>0</v>
      </c>
      <c r="S369" s="62">
        <f t="shared" si="97"/>
        <v>0</v>
      </c>
      <c r="T369" s="12">
        <f t="shared" si="98"/>
        <v>0</v>
      </c>
      <c r="W369" s="12">
        <f>IF($V$2='Utánpótlás I'!$P369,'Utánpótlás I'!$Q369,0)</f>
        <v>0</v>
      </c>
      <c r="X369" s="62">
        <f t="shared" si="99"/>
        <v>0</v>
      </c>
      <c r="Y369" s="12">
        <f t="shared" si="100"/>
        <v>0</v>
      </c>
      <c r="AB369" s="12">
        <f>IF($AA$2='Utánpótlás I'!$P369,'Utánpótlás I'!$Q369,0)</f>
        <v>0</v>
      </c>
      <c r="AC369" s="62">
        <f t="shared" si="101"/>
        <v>0</v>
      </c>
      <c r="AD369" s="12">
        <f t="shared" si="102"/>
        <v>0</v>
      </c>
      <c r="AG369" s="12">
        <f>IF($AF$2='Utánpótlás I'!$P369,'Utánpótlás I'!$Q369,0)</f>
        <v>0</v>
      </c>
      <c r="AH369" s="62">
        <f t="shared" si="103"/>
        <v>0</v>
      </c>
      <c r="AI369" s="12">
        <f t="shared" si="104"/>
        <v>0</v>
      </c>
      <c r="AL369" s="12">
        <f>IF($AK$2='Utánpótlás I'!$P369,'Utánpótlás I'!$Q369,0)</f>
        <v>0</v>
      </c>
      <c r="AM369" s="62">
        <f t="shared" si="105"/>
        <v>0</v>
      </c>
      <c r="AN369" s="12">
        <f t="shared" si="106"/>
        <v>0</v>
      </c>
    </row>
    <row r="370" spans="2:40">
      <c r="B370" s="12">
        <f>IF($A$2='Utánpótlás I'!$P370,'Utánpótlás I'!$Q370,0)</f>
        <v>0</v>
      </c>
      <c r="C370" s="62">
        <f t="shared" si="107"/>
        <v>0</v>
      </c>
      <c r="D370" s="12">
        <f t="shared" si="90"/>
        <v>0</v>
      </c>
      <c r="F370" s="12">
        <f>IF($E$2='Utánpótlás I'!$P370,'Utánpótlás I'!$Q370,0)</f>
        <v>0</v>
      </c>
      <c r="G370" s="62">
        <f t="shared" si="91"/>
        <v>0</v>
      </c>
      <c r="H370" s="12">
        <f t="shared" si="92"/>
        <v>0</v>
      </c>
      <c r="J370" s="12">
        <f>IF($I$2='Utánpótlás I'!$P370,'Utánpótlás I'!$Q370,0)</f>
        <v>0</v>
      </c>
      <c r="K370" s="62">
        <f t="shared" si="93"/>
        <v>0</v>
      </c>
      <c r="L370" s="12">
        <f t="shared" si="94"/>
        <v>0</v>
      </c>
      <c r="N370" s="12">
        <f>IF($M$2='Utánpótlás I'!$P370,'Utánpótlás I'!$Q370,0)</f>
        <v>0</v>
      </c>
      <c r="O370" s="62">
        <f t="shared" si="95"/>
        <v>0</v>
      </c>
      <c r="P370" s="12">
        <f t="shared" si="96"/>
        <v>0</v>
      </c>
      <c r="R370" s="12">
        <f>IF($Q$2='Utánpótlás I'!$P370,'Utánpótlás I'!$Q370,0)</f>
        <v>0</v>
      </c>
      <c r="S370" s="62">
        <f t="shared" si="97"/>
        <v>0</v>
      </c>
      <c r="T370" s="12">
        <f t="shared" si="98"/>
        <v>0</v>
      </c>
      <c r="W370" s="12">
        <f>IF($V$2='Utánpótlás I'!$P370,'Utánpótlás I'!$Q370,0)</f>
        <v>0</v>
      </c>
      <c r="X370" s="62">
        <f t="shared" si="99"/>
        <v>0</v>
      </c>
      <c r="Y370" s="12">
        <f t="shared" si="100"/>
        <v>0</v>
      </c>
      <c r="AB370" s="12">
        <f>IF($AA$2='Utánpótlás I'!$P370,'Utánpótlás I'!$Q370,0)</f>
        <v>0</v>
      </c>
      <c r="AC370" s="62">
        <f t="shared" si="101"/>
        <v>0</v>
      </c>
      <c r="AD370" s="12">
        <f t="shared" si="102"/>
        <v>0</v>
      </c>
      <c r="AG370" s="12">
        <f>IF($AF$2='Utánpótlás I'!$P370,'Utánpótlás I'!$Q370,0)</f>
        <v>0</v>
      </c>
      <c r="AH370" s="62">
        <f t="shared" si="103"/>
        <v>0</v>
      </c>
      <c r="AI370" s="12">
        <f t="shared" si="104"/>
        <v>0</v>
      </c>
      <c r="AL370" s="12">
        <f>IF($AK$2='Utánpótlás I'!$P370,'Utánpótlás I'!$Q370,0)</f>
        <v>0</v>
      </c>
      <c r="AM370" s="62">
        <f t="shared" si="105"/>
        <v>0</v>
      </c>
      <c r="AN370" s="12">
        <f t="shared" si="106"/>
        <v>0</v>
      </c>
    </row>
    <row r="371" spans="2:40">
      <c r="B371" s="12">
        <f>IF($A$2='Utánpótlás I'!$P371,'Utánpótlás I'!$Q371,0)</f>
        <v>0</v>
      </c>
      <c r="C371" s="62">
        <f t="shared" si="107"/>
        <v>0</v>
      </c>
      <c r="D371" s="12">
        <f t="shared" si="90"/>
        <v>0</v>
      </c>
      <c r="F371" s="12">
        <f>IF($E$2='Utánpótlás I'!$P371,'Utánpótlás I'!$Q371,0)</f>
        <v>0</v>
      </c>
      <c r="G371" s="62">
        <f t="shared" si="91"/>
        <v>0</v>
      </c>
      <c r="H371" s="12">
        <f t="shared" si="92"/>
        <v>0</v>
      </c>
      <c r="J371" s="12">
        <f>IF($I$2='Utánpótlás I'!$P371,'Utánpótlás I'!$Q371,0)</f>
        <v>0</v>
      </c>
      <c r="K371" s="62">
        <f t="shared" si="93"/>
        <v>0</v>
      </c>
      <c r="L371" s="12">
        <f t="shared" si="94"/>
        <v>0</v>
      </c>
      <c r="N371" s="12">
        <f>IF($M$2='Utánpótlás I'!$P371,'Utánpótlás I'!$Q371,0)</f>
        <v>0</v>
      </c>
      <c r="O371" s="62">
        <f t="shared" si="95"/>
        <v>0</v>
      </c>
      <c r="P371" s="12">
        <f t="shared" si="96"/>
        <v>0</v>
      </c>
      <c r="R371" s="12">
        <f>IF($Q$2='Utánpótlás I'!$P371,'Utánpótlás I'!$Q371,0)</f>
        <v>0</v>
      </c>
      <c r="S371" s="62">
        <f t="shared" si="97"/>
        <v>0</v>
      </c>
      <c r="T371" s="12">
        <f t="shared" si="98"/>
        <v>0</v>
      </c>
      <c r="W371" s="12">
        <f>IF($V$2='Utánpótlás I'!$P371,'Utánpótlás I'!$Q371,0)</f>
        <v>0</v>
      </c>
      <c r="X371" s="62">
        <f t="shared" si="99"/>
        <v>0</v>
      </c>
      <c r="Y371" s="12">
        <f t="shared" si="100"/>
        <v>0</v>
      </c>
      <c r="AB371" s="12">
        <f>IF($AA$2='Utánpótlás I'!$P371,'Utánpótlás I'!$Q371,0)</f>
        <v>0</v>
      </c>
      <c r="AC371" s="62">
        <f t="shared" si="101"/>
        <v>0</v>
      </c>
      <c r="AD371" s="12">
        <f t="shared" si="102"/>
        <v>0</v>
      </c>
      <c r="AG371" s="12">
        <f>IF($AF$2='Utánpótlás I'!$P371,'Utánpótlás I'!$Q371,0)</f>
        <v>0</v>
      </c>
      <c r="AH371" s="62">
        <f t="shared" si="103"/>
        <v>0</v>
      </c>
      <c r="AI371" s="12">
        <f t="shared" si="104"/>
        <v>0</v>
      </c>
      <c r="AL371" s="12">
        <f>IF($AK$2='Utánpótlás I'!$P371,'Utánpótlás I'!$Q371,0)</f>
        <v>0</v>
      </c>
      <c r="AM371" s="62">
        <f t="shared" si="105"/>
        <v>0</v>
      </c>
      <c r="AN371" s="12">
        <f t="shared" si="106"/>
        <v>0</v>
      </c>
    </row>
    <row r="372" spans="2:40">
      <c r="B372" s="12">
        <f>IF($A$2='Utánpótlás I'!$P372,'Utánpótlás I'!$Q372,0)</f>
        <v>0</v>
      </c>
      <c r="C372" s="62">
        <f t="shared" si="107"/>
        <v>0</v>
      </c>
      <c r="D372" s="12">
        <f t="shared" si="90"/>
        <v>0</v>
      </c>
      <c r="F372" s="12">
        <f>IF($E$2='Utánpótlás I'!$P372,'Utánpótlás I'!$Q372,0)</f>
        <v>0</v>
      </c>
      <c r="G372" s="62">
        <f t="shared" si="91"/>
        <v>0</v>
      </c>
      <c r="H372" s="12">
        <f t="shared" si="92"/>
        <v>0</v>
      </c>
      <c r="J372" s="12">
        <f>IF($I$2='Utánpótlás I'!$P372,'Utánpótlás I'!$Q372,0)</f>
        <v>0</v>
      </c>
      <c r="K372" s="62">
        <f t="shared" si="93"/>
        <v>0</v>
      </c>
      <c r="L372" s="12">
        <f t="shared" si="94"/>
        <v>0</v>
      </c>
      <c r="N372" s="12">
        <f>IF($M$2='Utánpótlás I'!$P372,'Utánpótlás I'!$Q372,0)</f>
        <v>0</v>
      </c>
      <c r="O372" s="62">
        <f t="shared" si="95"/>
        <v>0</v>
      </c>
      <c r="P372" s="12">
        <f t="shared" si="96"/>
        <v>0</v>
      </c>
      <c r="R372" s="12">
        <f>IF($Q$2='Utánpótlás I'!$P372,'Utánpótlás I'!$Q372,0)</f>
        <v>0</v>
      </c>
      <c r="S372" s="62">
        <f t="shared" si="97"/>
        <v>0</v>
      </c>
      <c r="T372" s="12">
        <f t="shared" si="98"/>
        <v>0</v>
      </c>
      <c r="W372" s="12">
        <f>IF($V$2='Utánpótlás I'!$P372,'Utánpótlás I'!$Q372,0)</f>
        <v>0</v>
      </c>
      <c r="X372" s="62">
        <f t="shared" si="99"/>
        <v>0</v>
      </c>
      <c r="Y372" s="12">
        <f t="shared" si="100"/>
        <v>0</v>
      </c>
      <c r="AB372" s="12">
        <f>IF($AA$2='Utánpótlás I'!$P372,'Utánpótlás I'!$Q372,0)</f>
        <v>0</v>
      </c>
      <c r="AC372" s="62">
        <f t="shared" si="101"/>
        <v>0</v>
      </c>
      <c r="AD372" s="12">
        <f t="shared" si="102"/>
        <v>0</v>
      </c>
      <c r="AG372" s="12">
        <f>IF($AF$2='Utánpótlás I'!$P372,'Utánpótlás I'!$Q372,0)</f>
        <v>0</v>
      </c>
      <c r="AH372" s="62">
        <f t="shared" si="103"/>
        <v>0</v>
      </c>
      <c r="AI372" s="12">
        <f t="shared" si="104"/>
        <v>0</v>
      </c>
      <c r="AL372" s="12">
        <f>IF($AK$2='Utánpótlás I'!$P372,'Utánpótlás I'!$Q372,0)</f>
        <v>0</v>
      </c>
      <c r="AM372" s="62">
        <f t="shared" si="105"/>
        <v>0</v>
      </c>
      <c r="AN372" s="12">
        <f t="shared" si="106"/>
        <v>0</v>
      </c>
    </row>
    <row r="373" spans="2:40">
      <c r="B373" s="12">
        <f>IF($A$2='Utánpótlás I'!$P373,'Utánpótlás I'!$Q373,0)</f>
        <v>0</v>
      </c>
      <c r="C373" s="62">
        <f t="shared" si="107"/>
        <v>0</v>
      </c>
      <c r="D373" s="12">
        <f t="shared" si="90"/>
        <v>0</v>
      </c>
      <c r="F373" s="12">
        <f>IF($E$2='Utánpótlás I'!$P373,'Utánpótlás I'!$Q373,0)</f>
        <v>0</v>
      </c>
      <c r="G373" s="62">
        <f t="shared" si="91"/>
        <v>0</v>
      </c>
      <c r="H373" s="12">
        <f t="shared" si="92"/>
        <v>0</v>
      </c>
      <c r="J373" s="12">
        <f>IF($I$2='Utánpótlás I'!$P373,'Utánpótlás I'!$Q373,0)</f>
        <v>0</v>
      </c>
      <c r="K373" s="62">
        <f t="shared" si="93"/>
        <v>0</v>
      </c>
      <c r="L373" s="12">
        <f t="shared" si="94"/>
        <v>0</v>
      </c>
      <c r="N373" s="12">
        <f>IF($M$2='Utánpótlás I'!$P373,'Utánpótlás I'!$Q373,0)</f>
        <v>0</v>
      </c>
      <c r="O373" s="62">
        <f t="shared" si="95"/>
        <v>0</v>
      </c>
      <c r="P373" s="12">
        <f t="shared" si="96"/>
        <v>0</v>
      </c>
      <c r="R373" s="12">
        <f>IF($Q$2='Utánpótlás I'!$P373,'Utánpótlás I'!$Q373,0)</f>
        <v>0</v>
      </c>
      <c r="S373" s="62">
        <f t="shared" si="97"/>
        <v>0</v>
      </c>
      <c r="T373" s="12">
        <f t="shared" si="98"/>
        <v>0</v>
      </c>
      <c r="W373" s="12">
        <f>IF($V$2='Utánpótlás I'!$P373,'Utánpótlás I'!$Q373,0)</f>
        <v>0</v>
      </c>
      <c r="X373" s="62">
        <f t="shared" si="99"/>
        <v>0</v>
      </c>
      <c r="Y373" s="12">
        <f t="shared" si="100"/>
        <v>0</v>
      </c>
      <c r="AB373" s="12">
        <f>IF($AA$2='Utánpótlás I'!$P373,'Utánpótlás I'!$Q373,0)</f>
        <v>0</v>
      </c>
      <c r="AC373" s="62">
        <f t="shared" si="101"/>
        <v>0</v>
      </c>
      <c r="AD373" s="12">
        <f t="shared" si="102"/>
        <v>0</v>
      </c>
      <c r="AG373" s="12">
        <f>IF($AF$2='Utánpótlás I'!$P373,'Utánpótlás I'!$Q373,0)</f>
        <v>0</v>
      </c>
      <c r="AH373" s="62">
        <f t="shared" si="103"/>
        <v>0</v>
      </c>
      <c r="AI373" s="12">
        <f t="shared" si="104"/>
        <v>0</v>
      </c>
      <c r="AL373" s="12">
        <f>IF($AK$2='Utánpótlás I'!$P373,'Utánpótlás I'!$Q373,0)</f>
        <v>0</v>
      </c>
      <c r="AM373" s="62">
        <f t="shared" si="105"/>
        <v>0</v>
      </c>
      <c r="AN373" s="12">
        <f t="shared" si="106"/>
        <v>0</v>
      </c>
    </row>
    <row r="374" spans="2:40">
      <c r="B374" s="12">
        <f>IF($A$2='Utánpótlás I'!$P374,'Utánpótlás I'!$Q374,0)</f>
        <v>0</v>
      </c>
      <c r="C374" s="62">
        <f t="shared" si="107"/>
        <v>0</v>
      </c>
      <c r="D374" s="12">
        <f t="shared" si="90"/>
        <v>0</v>
      </c>
      <c r="F374" s="12">
        <f>IF($E$2='Utánpótlás I'!$P374,'Utánpótlás I'!$Q374,0)</f>
        <v>0</v>
      </c>
      <c r="G374" s="62">
        <f t="shared" si="91"/>
        <v>0</v>
      </c>
      <c r="H374" s="12">
        <f t="shared" si="92"/>
        <v>0</v>
      </c>
      <c r="J374" s="12">
        <f>IF($I$2='Utánpótlás I'!$P374,'Utánpótlás I'!$Q374,0)</f>
        <v>0</v>
      </c>
      <c r="K374" s="62">
        <f t="shared" si="93"/>
        <v>0</v>
      </c>
      <c r="L374" s="12">
        <f t="shared" si="94"/>
        <v>0</v>
      </c>
      <c r="N374" s="12">
        <f>IF($M$2='Utánpótlás I'!$P374,'Utánpótlás I'!$Q374,0)</f>
        <v>0</v>
      </c>
      <c r="O374" s="62">
        <f t="shared" si="95"/>
        <v>0</v>
      </c>
      <c r="P374" s="12">
        <f t="shared" si="96"/>
        <v>0</v>
      </c>
      <c r="R374" s="12">
        <f>IF($Q$2='Utánpótlás I'!$P374,'Utánpótlás I'!$Q374,0)</f>
        <v>0</v>
      </c>
      <c r="S374" s="62">
        <f t="shared" si="97"/>
        <v>0</v>
      </c>
      <c r="T374" s="12">
        <f t="shared" si="98"/>
        <v>0</v>
      </c>
      <c r="W374" s="12">
        <f>IF($V$2='Utánpótlás I'!$P374,'Utánpótlás I'!$Q374,0)</f>
        <v>0</v>
      </c>
      <c r="X374" s="62">
        <f t="shared" si="99"/>
        <v>0</v>
      </c>
      <c r="Y374" s="12">
        <f t="shared" si="100"/>
        <v>0</v>
      </c>
      <c r="AB374" s="12">
        <f>IF($AA$2='Utánpótlás I'!$P374,'Utánpótlás I'!$Q374,0)</f>
        <v>0</v>
      </c>
      <c r="AC374" s="62">
        <f t="shared" si="101"/>
        <v>0</v>
      </c>
      <c r="AD374" s="12">
        <f t="shared" si="102"/>
        <v>0</v>
      </c>
      <c r="AG374" s="12">
        <f>IF($AF$2='Utánpótlás I'!$P374,'Utánpótlás I'!$Q374,0)</f>
        <v>0</v>
      </c>
      <c r="AH374" s="62">
        <f t="shared" si="103"/>
        <v>0</v>
      </c>
      <c r="AI374" s="12">
        <f t="shared" si="104"/>
        <v>0</v>
      </c>
      <c r="AL374" s="12">
        <f>IF($AK$2='Utánpótlás I'!$P374,'Utánpótlás I'!$Q374,0)</f>
        <v>0</v>
      </c>
      <c r="AM374" s="62">
        <f t="shared" si="105"/>
        <v>0</v>
      </c>
      <c r="AN374" s="12">
        <f t="shared" si="106"/>
        <v>0</v>
      </c>
    </row>
    <row r="375" spans="2:40">
      <c r="B375" s="12">
        <f>IF($A$2='Utánpótlás I'!$P375,'Utánpótlás I'!$Q375,0)</f>
        <v>0</v>
      </c>
      <c r="C375" s="62">
        <f t="shared" si="107"/>
        <v>0</v>
      </c>
      <c r="D375" s="12">
        <f t="shared" si="90"/>
        <v>0</v>
      </c>
      <c r="F375" s="12">
        <f>IF($E$2='Utánpótlás I'!$P375,'Utánpótlás I'!$Q375,0)</f>
        <v>0</v>
      </c>
      <c r="G375" s="62">
        <f t="shared" si="91"/>
        <v>0</v>
      </c>
      <c r="H375" s="12">
        <f t="shared" si="92"/>
        <v>0</v>
      </c>
      <c r="J375" s="12">
        <f>IF($I$2='Utánpótlás I'!$P375,'Utánpótlás I'!$Q375,0)</f>
        <v>0</v>
      </c>
      <c r="K375" s="62">
        <f t="shared" si="93"/>
        <v>0</v>
      </c>
      <c r="L375" s="12">
        <f t="shared" si="94"/>
        <v>0</v>
      </c>
      <c r="N375" s="12">
        <f>IF($M$2='Utánpótlás I'!$P375,'Utánpótlás I'!$Q375,0)</f>
        <v>0</v>
      </c>
      <c r="O375" s="62">
        <f t="shared" si="95"/>
        <v>0</v>
      </c>
      <c r="P375" s="12">
        <f t="shared" si="96"/>
        <v>0</v>
      </c>
      <c r="R375" s="12">
        <f>IF($Q$2='Utánpótlás I'!$P375,'Utánpótlás I'!$Q375,0)</f>
        <v>0</v>
      </c>
      <c r="S375" s="62">
        <f t="shared" si="97"/>
        <v>0</v>
      </c>
      <c r="T375" s="12">
        <f t="shared" si="98"/>
        <v>0</v>
      </c>
      <c r="W375" s="12">
        <f>IF($V$2='Utánpótlás I'!$P375,'Utánpótlás I'!$Q375,0)</f>
        <v>0</v>
      </c>
      <c r="X375" s="62">
        <f t="shared" si="99"/>
        <v>0</v>
      </c>
      <c r="Y375" s="12">
        <f t="shared" si="100"/>
        <v>0</v>
      </c>
      <c r="AB375" s="12">
        <f>IF($AA$2='Utánpótlás I'!$P375,'Utánpótlás I'!$Q375,0)</f>
        <v>0</v>
      </c>
      <c r="AC375" s="62">
        <f t="shared" si="101"/>
        <v>0</v>
      </c>
      <c r="AD375" s="12">
        <f t="shared" si="102"/>
        <v>0</v>
      </c>
      <c r="AG375" s="12">
        <f>IF($AF$2='Utánpótlás I'!$P375,'Utánpótlás I'!$Q375,0)</f>
        <v>0</v>
      </c>
      <c r="AH375" s="62">
        <f t="shared" si="103"/>
        <v>0</v>
      </c>
      <c r="AI375" s="12">
        <f t="shared" si="104"/>
        <v>0</v>
      </c>
      <c r="AL375" s="12">
        <f>IF($AK$2='Utánpótlás I'!$P375,'Utánpótlás I'!$Q375,0)</f>
        <v>0</v>
      </c>
      <c r="AM375" s="62">
        <f t="shared" si="105"/>
        <v>0</v>
      </c>
      <c r="AN375" s="12">
        <f t="shared" si="106"/>
        <v>0</v>
      </c>
    </row>
    <row r="376" spans="2:40">
      <c r="B376" s="12">
        <f>IF($A$2='Utánpótlás I'!$P376,'Utánpótlás I'!$Q376,0)</f>
        <v>0</v>
      </c>
      <c r="C376" s="62">
        <f t="shared" si="107"/>
        <v>0</v>
      </c>
      <c r="D376" s="12">
        <f t="shared" si="90"/>
        <v>0</v>
      </c>
      <c r="F376" s="12">
        <f>IF($E$2='Utánpótlás I'!$P376,'Utánpótlás I'!$Q376,0)</f>
        <v>0</v>
      </c>
      <c r="G376" s="62">
        <f t="shared" si="91"/>
        <v>0</v>
      </c>
      <c r="H376" s="12">
        <f t="shared" si="92"/>
        <v>0</v>
      </c>
      <c r="J376" s="12">
        <f>IF($I$2='Utánpótlás I'!$P376,'Utánpótlás I'!$Q376,0)</f>
        <v>0</v>
      </c>
      <c r="K376" s="62">
        <f t="shared" si="93"/>
        <v>0</v>
      </c>
      <c r="L376" s="12">
        <f t="shared" si="94"/>
        <v>0</v>
      </c>
      <c r="N376" s="12">
        <f>IF($M$2='Utánpótlás I'!$P376,'Utánpótlás I'!$Q376,0)</f>
        <v>0</v>
      </c>
      <c r="O376" s="62">
        <f t="shared" si="95"/>
        <v>0</v>
      </c>
      <c r="P376" s="12">
        <f t="shared" si="96"/>
        <v>0</v>
      </c>
      <c r="R376" s="12">
        <f>IF($Q$2='Utánpótlás I'!$P376,'Utánpótlás I'!$Q376,0)</f>
        <v>0</v>
      </c>
      <c r="S376" s="62">
        <f t="shared" si="97"/>
        <v>0</v>
      </c>
      <c r="T376" s="12">
        <f t="shared" si="98"/>
        <v>0</v>
      </c>
      <c r="W376" s="12">
        <f>IF($V$2='Utánpótlás I'!$P376,'Utánpótlás I'!$Q376,0)</f>
        <v>0</v>
      </c>
      <c r="X376" s="62">
        <f t="shared" si="99"/>
        <v>0</v>
      </c>
      <c r="Y376" s="12">
        <f t="shared" si="100"/>
        <v>0</v>
      </c>
      <c r="AB376" s="12">
        <f>IF($AA$2='Utánpótlás I'!$P376,'Utánpótlás I'!$Q376,0)</f>
        <v>0</v>
      </c>
      <c r="AC376" s="62">
        <f t="shared" si="101"/>
        <v>0</v>
      </c>
      <c r="AD376" s="12">
        <f t="shared" si="102"/>
        <v>0</v>
      </c>
      <c r="AG376" s="12">
        <f>IF($AF$2='Utánpótlás I'!$P376,'Utánpótlás I'!$Q376,0)</f>
        <v>0</v>
      </c>
      <c r="AH376" s="62">
        <f t="shared" si="103"/>
        <v>0</v>
      </c>
      <c r="AI376" s="12">
        <f t="shared" si="104"/>
        <v>0</v>
      </c>
      <c r="AL376" s="12">
        <f>IF($AK$2='Utánpótlás I'!$P376,'Utánpótlás I'!$Q376,0)</f>
        <v>0</v>
      </c>
      <c r="AM376" s="62">
        <f t="shared" si="105"/>
        <v>0</v>
      </c>
      <c r="AN376" s="12">
        <f t="shared" si="106"/>
        <v>0</v>
      </c>
    </row>
    <row r="377" spans="2:40">
      <c r="B377" s="12">
        <f>IF($A$2='Utánpótlás I'!$P377,'Utánpótlás I'!$Q377,0)</f>
        <v>0</v>
      </c>
      <c r="C377" s="62">
        <f t="shared" si="107"/>
        <v>0</v>
      </c>
      <c r="D377" s="12">
        <f t="shared" si="90"/>
        <v>0</v>
      </c>
      <c r="F377" s="12">
        <f>IF($E$2='Utánpótlás I'!$P377,'Utánpótlás I'!$Q377,0)</f>
        <v>0</v>
      </c>
      <c r="G377" s="62">
        <f t="shared" si="91"/>
        <v>0</v>
      </c>
      <c r="H377" s="12">
        <f t="shared" si="92"/>
        <v>0</v>
      </c>
      <c r="J377" s="12">
        <f>IF($I$2='Utánpótlás I'!$P377,'Utánpótlás I'!$Q377,0)</f>
        <v>0</v>
      </c>
      <c r="K377" s="62">
        <f t="shared" si="93"/>
        <v>0</v>
      </c>
      <c r="L377" s="12">
        <f t="shared" si="94"/>
        <v>0</v>
      </c>
      <c r="N377" s="12">
        <f>IF($M$2='Utánpótlás I'!$P377,'Utánpótlás I'!$Q377,0)</f>
        <v>0</v>
      </c>
      <c r="O377" s="62">
        <f t="shared" si="95"/>
        <v>0</v>
      </c>
      <c r="P377" s="12">
        <f t="shared" si="96"/>
        <v>0</v>
      </c>
      <c r="R377" s="12">
        <f>IF($Q$2='Utánpótlás I'!$P377,'Utánpótlás I'!$Q377,0)</f>
        <v>0</v>
      </c>
      <c r="S377" s="62">
        <f t="shared" si="97"/>
        <v>0</v>
      </c>
      <c r="T377" s="12">
        <f t="shared" si="98"/>
        <v>0</v>
      </c>
      <c r="W377" s="12">
        <f>IF($V$2='Utánpótlás I'!$P377,'Utánpótlás I'!$Q377,0)</f>
        <v>0</v>
      </c>
      <c r="X377" s="62">
        <f t="shared" si="99"/>
        <v>0</v>
      </c>
      <c r="Y377" s="12">
        <f t="shared" si="100"/>
        <v>0</v>
      </c>
      <c r="AB377" s="12">
        <f>IF($AA$2='Utánpótlás I'!$P377,'Utánpótlás I'!$Q377,0)</f>
        <v>0</v>
      </c>
      <c r="AC377" s="62">
        <f t="shared" si="101"/>
        <v>0</v>
      </c>
      <c r="AD377" s="12">
        <f t="shared" si="102"/>
        <v>0</v>
      </c>
      <c r="AG377" s="12">
        <f>IF($AF$2='Utánpótlás I'!$P377,'Utánpótlás I'!$Q377,0)</f>
        <v>0</v>
      </c>
      <c r="AH377" s="62">
        <f t="shared" si="103"/>
        <v>0</v>
      </c>
      <c r="AI377" s="12">
        <f t="shared" si="104"/>
        <v>0</v>
      </c>
      <c r="AL377" s="12">
        <f>IF($AK$2='Utánpótlás I'!$P377,'Utánpótlás I'!$Q377,0)</f>
        <v>0</v>
      </c>
      <c r="AM377" s="62">
        <f t="shared" si="105"/>
        <v>0</v>
      </c>
      <c r="AN377" s="12">
        <f t="shared" si="106"/>
        <v>0</v>
      </c>
    </row>
    <row r="378" spans="2:40">
      <c r="B378" s="12">
        <f>IF($A$2='Utánpótlás I'!$P378,'Utánpótlás I'!$Q378,0)</f>
        <v>0</v>
      </c>
      <c r="C378" s="62">
        <f t="shared" si="107"/>
        <v>0</v>
      </c>
      <c r="D378" s="12">
        <f t="shared" si="90"/>
        <v>0</v>
      </c>
      <c r="F378" s="12">
        <f>IF($E$2='Utánpótlás I'!$P378,'Utánpótlás I'!$Q378,0)</f>
        <v>0</v>
      </c>
      <c r="G378" s="62">
        <f t="shared" si="91"/>
        <v>0</v>
      </c>
      <c r="H378" s="12">
        <f t="shared" si="92"/>
        <v>0</v>
      </c>
      <c r="J378" s="12">
        <f>IF($I$2='Utánpótlás I'!$P378,'Utánpótlás I'!$Q378,0)</f>
        <v>0</v>
      </c>
      <c r="K378" s="62">
        <f t="shared" si="93"/>
        <v>0</v>
      </c>
      <c r="L378" s="12">
        <f t="shared" si="94"/>
        <v>0</v>
      </c>
      <c r="N378" s="12">
        <f>IF($M$2='Utánpótlás I'!$P378,'Utánpótlás I'!$Q378,0)</f>
        <v>0</v>
      </c>
      <c r="O378" s="62">
        <f t="shared" si="95"/>
        <v>0</v>
      </c>
      <c r="P378" s="12">
        <f t="shared" si="96"/>
        <v>0</v>
      </c>
      <c r="R378" s="12">
        <f>IF($Q$2='Utánpótlás I'!$P378,'Utánpótlás I'!$Q378,0)</f>
        <v>0</v>
      </c>
      <c r="S378" s="62">
        <f t="shared" si="97"/>
        <v>0</v>
      </c>
      <c r="T378" s="12">
        <f t="shared" si="98"/>
        <v>0</v>
      </c>
      <c r="W378" s="12">
        <f>IF($V$2='Utánpótlás I'!$P378,'Utánpótlás I'!$Q378,0)</f>
        <v>0</v>
      </c>
      <c r="X378" s="62">
        <f t="shared" si="99"/>
        <v>0</v>
      </c>
      <c r="Y378" s="12">
        <f t="shared" si="100"/>
        <v>0</v>
      </c>
      <c r="AB378" s="12">
        <f>IF($AA$2='Utánpótlás I'!$P378,'Utánpótlás I'!$Q378,0)</f>
        <v>0</v>
      </c>
      <c r="AC378" s="62">
        <f t="shared" si="101"/>
        <v>0</v>
      </c>
      <c r="AD378" s="12">
        <f t="shared" si="102"/>
        <v>0</v>
      </c>
      <c r="AG378" s="12">
        <f>IF($AF$2='Utánpótlás I'!$P378,'Utánpótlás I'!$Q378,0)</f>
        <v>0</v>
      </c>
      <c r="AH378" s="62">
        <f t="shared" si="103"/>
        <v>0</v>
      </c>
      <c r="AI378" s="12">
        <f t="shared" si="104"/>
        <v>0</v>
      </c>
      <c r="AL378" s="12">
        <f>IF($AK$2='Utánpótlás I'!$P378,'Utánpótlás I'!$Q378,0)</f>
        <v>0</v>
      </c>
      <c r="AM378" s="62">
        <f t="shared" si="105"/>
        <v>0</v>
      </c>
      <c r="AN378" s="12">
        <f t="shared" si="106"/>
        <v>0</v>
      </c>
    </row>
    <row r="379" spans="2:40">
      <c r="B379" s="12">
        <f>IF($A$2='Utánpótlás I'!$P379,'Utánpótlás I'!$Q379,0)</f>
        <v>0</v>
      </c>
      <c r="C379" s="62">
        <f t="shared" si="107"/>
        <v>0</v>
      </c>
      <c r="D379" s="12">
        <f t="shared" si="90"/>
        <v>0</v>
      </c>
      <c r="F379" s="12">
        <f>IF($E$2='Utánpótlás I'!$P379,'Utánpótlás I'!$Q379,0)</f>
        <v>0</v>
      </c>
      <c r="G379" s="62">
        <f t="shared" si="91"/>
        <v>0</v>
      </c>
      <c r="H379" s="12">
        <f t="shared" si="92"/>
        <v>0</v>
      </c>
      <c r="J379" s="12">
        <f>IF($I$2='Utánpótlás I'!$P379,'Utánpótlás I'!$Q379,0)</f>
        <v>0</v>
      </c>
      <c r="K379" s="62">
        <f t="shared" si="93"/>
        <v>0</v>
      </c>
      <c r="L379" s="12">
        <f t="shared" si="94"/>
        <v>0</v>
      </c>
      <c r="N379" s="12">
        <f>IF($M$2='Utánpótlás I'!$P379,'Utánpótlás I'!$Q379,0)</f>
        <v>0</v>
      </c>
      <c r="O379" s="62">
        <f t="shared" si="95"/>
        <v>0</v>
      </c>
      <c r="P379" s="12">
        <f t="shared" si="96"/>
        <v>0</v>
      </c>
      <c r="R379" s="12">
        <f>IF($Q$2='Utánpótlás I'!$P379,'Utánpótlás I'!$Q379,0)</f>
        <v>0</v>
      </c>
      <c r="S379" s="62">
        <f t="shared" si="97"/>
        <v>0</v>
      </c>
      <c r="T379" s="12">
        <f t="shared" si="98"/>
        <v>0</v>
      </c>
      <c r="W379" s="12">
        <f>IF($V$2='Utánpótlás I'!$P379,'Utánpótlás I'!$Q379,0)</f>
        <v>0</v>
      </c>
      <c r="X379" s="62">
        <f t="shared" si="99"/>
        <v>0</v>
      </c>
      <c r="Y379" s="12">
        <f t="shared" si="100"/>
        <v>0</v>
      </c>
      <c r="AB379" s="12">
        <f>IF($AA$2='Utánpótlás I'!$P379,'Utánpótlás I'!$Q379,0)</f>
        <v>0</v>
      </c>
      <c r="AC379" s="62">
        <f t="shared" si="101"/>
        <v>0</v>
      </c>
      <c r="AD379" s="12">
        <f t="shared" si="102"/>
        <v>0</v>
      </c>
      <c r="AG379" s="12">
        <f>IF($AF$2='Utánpótlás I'!$P379,'Utánpótlás I'!$Q379,0)</f>
        <v>0</v>
      </c>
      <c r="AH379" s="62">
        <f t="shared" si="103"/>
        <v>0</v>
      </c>
      <c r="AI379" s="12">
        <f t="shared" si="104"/>
        <v>0</v>
      </c>
      <c r="AL379" s="12">
        <f>IF($AK$2='Utánpótlás I'!$P379,'Utánpótlás I'!$Q379,0)</f>
        <v>0</v>
      </c>
      <c r="AM379" s="62">
        <f t="shared" si="105"/>
        <v>0</v>
      </c>
      <c r="AN379" s="12">
        <f t="shared" si="106"/>
        <v>0</v>
      </c>
    </row>
    <row r="380" spans="2:40">
      <c r="B380" s="12">
        <f>IF($A$2='Utánpótlás I'!$P380,'Utánpótlás I'!$Q380,0)</f>
        <v>0</v>
      </c>
      <c r="C380" s="62">
        <f t="shared" si="107"/>
        <v>0</v>
      </c>
      <c r="D380" s="12">
        <f t="shared" si="90"/>
        <v>0</v>
      </c>
      <c r="F380" s="12">
        <f>IF($E$2='Utánpótlás I'!$P380,'Utánpótlás I'!$Q380,0)</f>
        <v>0</v>
      </c>
      <c r="G380" s="62">
        <f t="shared" si="91"/>
        <v>0</v>
      </c>
      <c r="H380" s="12">
        <f t="shared" si="92"/>
        <v>0</v>
      </c>
      <c r="J380" s="12">
        <f>IF($I$2='Utánpótlás I'!$P380,'Utánpótlás I'!$Q380,0)</f>
        <v>0</v>
      </c>
      <c r="K380" s="62">
        <f t="shared" si="93"/>
        <v>0</v>
      </c>
      <c r="L380" s="12">
        <f t="shared" si="94"/>
        <v>0</v>
      </c>
      <c r="N380" s="12">
        <f>IF($M$2='Utánpótlás I'!$P380,'Utánpótlás I'!$Q380,0)</f>
        <v>0</v>
      </c>
      <c r="O380" s="62">
        <f t="shared" si="95"/>
        <v>0</v>
      </c>
      <c r="P380" s="12">
        <f t="shared" si="96"/>
        <v>0</v>
      </c>
      <c r="R380" s="12">
        <f>IF($Q$2='Utánpótlás I'!$P380,'Utánpótlás I'!$Q380,0)</f>
        <v>0</v>
      </c>
      <c r="S380" s="62">
        <f t="shared" si="97"/>
        <v>0</v>
      </c>
      <c r="T380" s="12">
        <f t="shared" si="98"/>
        <v>0</v>
      </c>
      <c r="W380" s="12">
        <f>IF($V$2='Utánpótlás I'!$P380,'Utánpótlás I'!$Q380,0)</f>
        <v>0</v>
      </c>
      <c r="X380" s="62">
        <f t="shared" si="99"/>
        <v>0</v>
      </c>
      <c r="Y380" s="12">
        <f t="shared" si="100"/>
        <v>0</v>
      </c>
      <c r="AB380" s="12">
        <f>IF($AA$2='Utánpótlás I'!$P380,'Utánpótlás I'!$Q380,0)</f>
        <v>0</v>
      </c>
      <c r="AC380" s="62">
        <f t="shared" si="101"/>
        <v>0</v>
      </c>
      <c r="AD380" s="12">
        <f t="shared" si="102"/>
        <v>0</v>
      </c>
      <c r="AG380" s="12">
        <f>IF($AF$2='Utánpótlás I'!$P380,'Utánpótlás I'!$Q380,0)</f>
        <v>0</v>
      </c>
      <c r="AH380" s="62">
        <f t="shared" si="103"/>
        <v>0</v>
      </c>
      <c r="AI380" s="12">
        <f t="shared" si="104"/>
        <v>0</v>
      </c>
      <c r="AL380" s="12">
        <f>IF($AK$2='Utánpótlás I'!$P380,'Utánpótlás I'!$Q380,0)</f>
        <v>0</v>
      </c>
      <c r="AM380" s="62">
        <f t="shared" si="105"/>
        <v>0</v>
      </c>
      <c r="AN380" s="12">
        <f t="shared" si="106"/>
        <v>0</v>
      </c>
    </row>
    <row r="381" spans="2:40">
      <c r="B381" s="12">
        <f>IF($A$2='Utánpótlás I'!$P381,'Utánpótlás I'!$Q381,0)</f>
        <v>0</v>
      </c>
      <c r="C381" s="62">
        <f t="shared" si="107"/>
        <v>0</v>
      </c>
      <c r="D381" s="12">
        <f t="shared" si="90"/>
        <v>0</v>
      </c>
      <c r="F381" s="12">
        <f>IF($E$2='Utánpótlás I'!$P381,'Utánpótlás I'!$Q381,0)</f>
        <v>0</v>
      </c>
      <c r="G381" s="62">
        <f t="shared" si="91"/>
        <v>0</v>
      </c>
      <c r="H381" s="12">
        <f t="shared" si="92"/>
        <v>0</v>
      </c>
      <c r="J381" s="12">
        <f>IF($I$2='Utánpótlás I'!$P381,'Utánpótlás I'!$Q381,0)</f>
        <v>0</v>
      </c>
      <c r="K381" s="62">
        <f t="shared" si="93"/>
        <v>0</v>
      </c>
      <c r="L381" s="12">
        <f t="shared" si="94"/>
        <v>0</v>
      </c>
      <c r="N381" s="12">
        <f>IF($M$2='Utánpótlás I'!$P381,'Utánpótlás I'!$Q381,0)</f>
        <v>0</v>
      </c>
      <c r="O381" s="62">
        <f t="shared" si="95"/>
        <v>0</v>
      </c>
      <c r="P381" s="12">
        <f t="shared" si="96"/>
        <v>0</v>
      </c>
      <c r="R381" s="12">
        <f>IF($Q$2='Utánpótlás I'!$P381,'Utánpótlás I'!$Q381,0)</f>
        <v>0</v>
      </c>
      <c r="S381" s="62">
        <f t="shared" si="97"/>
        <v>0</v>
      </c>
      <c r="T381" s="12">
        <f t="shared" si="98"/>
        <v>0</v>
      </c>
      <c r="W381" s="12">
        <f>IF($V$2='Utánpótlás I'!$P381,'Utánpótlás I'!$Q381,0)</f>
        <v>0</v>
      </c>
      <c r="X381" s="62">
        <f t="shared" si="99"/>
        <v>0</v>
      </c>
      <c r="Y381" s="12">
        <f t="shared" si="100"/>
        <v>0</v>
      </c>
      <c r="AB381" s="12">
        <f>IF($AA$2='Utánpótlás I'!$P381,'Utánpótlás I'!$Q381,0)</f>
        <v>0</v>
      </c>
      <c r="AC381" s="62">
        <f t="shared" si="101"/>
        <v>0</v>
      </c>
      <c r="AD381" s="12">
        <f t="shared" si="102"/>
        <v>0</v>
      </c>
      <c r="AG381" s="12">
        <f>IF($AF$2='Utánpótlás I'!$P381,'Utánpótlás I'!$Q381,0)</f>
        <v>0</v>
      </c>
      <c r="AH381" s="62">
        <f t="shared" si="103"/>
        <v>0</v>
      </c>
      <c r="AI381" s="12">
        <f t="shared" si="104"/>
        <v>0</v>
      </c>
      <c r="AL381" s="12">
        <f>IF($AK$2='Utánpótlás I'!$P381,'Utánpótlás I'!$Q381,0)</f>
        <v>0</v>
      </c>
      <c r="AM381" s="62">
        <f t="shared" si="105"/>
        <v>0</v>
      </c>
      <c r="AN381" s="12">
        <f t="shared" si="106"/>
        <v>0</v>
      </c>
    </row>
    <row r="382" spans="2:40">
      <c r="B382" s="12">
        <f>IF($A$2='Utánpótlás I'!$P382,'Utánpótlás I'!$Q382,0)</f>
        <v>0</v>
      </c>
      <c r="C382" s="62">
        <f t="shared" si="107"/>
        <v>0</v>
      </c>
      <c r="D382" s="12">
        <f t="shared" si="90"/>
        <v>0</v>
      </c>
      <c r="F382" s="12">
        <f>IF($E$2='Utánpótlás I'!$P382,'Utánpótlás I'!$Q382,0)</f>
        <v>0</v>
      </c>
      <c r="G382" s="62">
        <f t="shared" si="91"/>
        <v>0</v>
      </c>
      <c r="H382" s="12">
        <f t="shared" si="92"/>
        <v>0</v>
      </c>
      <c r="J382" s="12">
        <f>IF($I$2='Utánpótlás I'!$P382,'Utánpótlás I'!$Q382,0)</f>
        <v>0</v>
      </c>
      <c r="K382" s="62">
        <f t="shared" si="93"/>
        <v>0</v>
      </c>
      <c r="L382" s="12">
        <f t="shared" si="94"/>
        <v>0</v>
      </c>
      <c r="N382" s="12">
        <f>IF($M$2='Utánpótlás I'!$P382,'Utánpótlás I'!$Q382,0)</f>
        <v>0</v>
      </c>
      <c r="O382" s="62">
        <f t="shared" si="95"/>
        <v>0</v>
      </c>
      <c r="P382" s="12">
        <f t="shared" si="96"/>
        <v>0</v>
      </c>
      <c r="R382" s="12">
        <f>IF($Q$2='Utánpótlás I'!$P382,'Utánpótlás I'!$Q382,0)</f>
        <v>0</v>
      </c>
      <c r="S382" s="62">
        <f t="shared" si="97"/>
        <v>0</v>
      </c>
      <c r="T382" s="12">
        <f t="shared" si="98"/>
        <v>0</v>
      </c>
      <c r="W382" s="12">
        <f>IF($V$2='Utánpótlás I'!$P382,'Utánpótlás I'!$Q382,0)</f>
        <v>0</v>
      </c>
      <c r="X382" s="62">
        <f t="shared" si="99"/>
        <v>0</v>
      </c>
      <c r="Y382" s="12">
        <f t="shared" si="100"/>
        <v>0</v>
      </c>
      <c r="AB382" s="12">
        <f>IF($AA$2='Utánpótlás I'!$P382,'Utánpótlás I'!$Q382,0)</f>
        <v>0</v>
      </c>
      <c r="AC382" s="62">
        <f t="shared" si="101"/>
        <v>0</v>
      </c>
      <c r="AD382" s="12">
        <f t="shared" si="102"/>
        <v>0</v>
      </c>
      <c r="AG382" s="12">
        <f>IF($AF$2='Utánpótlás I'!$P382,'Utánpótlás I'!$Q382,0)</f>
        <v>0</v>
      </c>
      <c r="AH382" s="62">
        <f t="shared" si="103"/>
        <v>0</v>
      </c>
      <c r="AI382" s="12">
        <f t="shared" si="104"/>
        <v>0</v>
      </c>
      <c r="AL382" s="12">
        <f>IF($AK$2='Utánpótlás I'!$P382,'Utánpótlás I'!$Q382,0)</f>
        <v>0</v>
      </c>
      <c r="AM382" s="62">
        <f t="shared" si="105"/>
        <v>0</v>
      </c>
      <c r="AN382" s="12">
        <f t="shared" si="106"/>
        <v>0</v>
      </c>
    </row>
    <row r="383" spans="2:40">
      <c r="B383" s="12">
        <f>IF($A$2='Utánpótlás I'!$P383,'Utánpótlás I'!$Q383,0)</f>
        <v>0</v>
      </c>
      <c r="C383" s="62">
        <f t="shared" si="107"/>
        <v>0</v>
      </c>
      <c r="D383" s="12">
        <f t="shared" si="90"/>
        <v>0</v>
      </c>
      <c r="F383" s="12">
        <f>IF($E$2='Utánpótlás I'!$P383,'Utánpótlás I'!$Q383,0)</f>
        <v>0</v>
      </c>
      <c r="G383" s="62">
        <f t="shared" si="91"/>
        <v>0</v>
      </c>
      <c r="H383" s="12">
        <f t="shared" si="92"/>
        <v>0</v>
      </c>
      <c r="J383" s="12">
        <f>IF($I$2='Utánpótlás I'!$P383,'Utánpótlás I'!$Q383,0)</f>
        <v>0</v>
      </c>
      <c r="K383" s="62">
        <f t="shared" si="93"/>
        <v>0</v>
      </c>
      <c r="L383" s="12">
        <f t="shared" si="94"/>
        <v>0</v>
      </c>
      <c r="N383" s="12">
        <f>IF($M$2='Utánpótlás I'!$P383,'Utánpótlás I'!$Q383,0)</f>
        <v>0</v>
      </c>
      <c r="O383" s="62">
        <f t="shared" si="95"/>
        <v>0</v>
      </c>
      <c r="P383" s="12">
        <f t="shared" si="96"/>
        <v>0</v>
      </c>
      <c r="R383" s="12">
        <f>IF($Q$2='Utánpótlás I'!$P383,'Utánpótlás I'!$Q383,0)</f>
        <v>0</v>
      </c>
      <c r="S383" s="62">
        <f t="shared" si="97"/>
        <v>0</v>
      </c>
      <c r="T383" s="12">
        <f t="shared" si="98"/>
        <v>0</v>
      </c>
      <c r="W383" s="12">
        <f>IF($V$2='Utánpótlás I'!$P383,'Utánpótlás I'!$Q383,0)</f>
        <v>0</v>
      </c>
      <c r="X383" s="62">
        <f t="shared" si="99"/>
        <v>0</v>
      </c>
      <c r="Y383" s="12">
        <f t="shared" si="100"/>
        <v>0</v>
      </c>
      <c r="AB383" s="12">
        <f>IF($AA$2='Utánpótlás I'!$P383,'Utánpótlás I'!$Q383,0)</f>
        <v>0</v>
      </c>
      <c r="AC383" s="62">
        <f t="shared" si="101"/>
        <v>0</v>
      </c>
      <c r="AD383" s="12">
        <f t="shared" si="102"/>
        <v>0</v>
      </c>
      <c r="AG383" s="12">
        <f>IF($AF$2='Utánpótlás I'!$P383,'Utánpótlás I'!$Q383,0)</f>
        <v>0</v>
      </c>
      <c r="AH383" s="62">
        <f t="shared" si="103"/>
        <v>0</v>
      </c>
      <c r="AI383" s="12">
        <f t="shared" si="104"/>
        <v>0</v>
      </c>
      <c r="AL383" s="12">
        <f>IF($AK$2='Utánpótlás I'!$P383,'Utánpótlás I'!$Q383,0)</f>
        <v>0</v>
      </c>
      <c r="AM383" s="62">
        <f t="shared" si="105"/>
        <v>0</v>
      </c>
      <c r="AN383" s="12">
        <f t="shared" si="106"/>
        <v>0</v>
      </c>
    </row>
    <row r="384" spans="2:40">
      <c r="B384" s="12">
        <f>IF($A$2='Utánpótlás I'!$P384,'Utánpótlás I'!$Q384,0)</f>
        <v>0</v>
      </c>
      <c r="C384" s="62">
        <f t="shared" si="107"/>
        <v>0</v>
      </c>
      <c r="D384" s="12">
        <f t="shared" si="90"/>
        <v>0</v>
      </c>
      <c r="F384" s="12">
        <f>IF($E$2='Utánpótlás I'!$P384,'Utánpótlás I'!$Q384,0)</f>
        <v>0</v>
      </c>
      <c r="G384" s="62">
        <f t="shared" si="91"/>
        <v>0</v>
      </c>
      <c r="H384" s="12">
        <f t="shared" si="92"/>
        <v>0</v>
      </c>
      <c r="J384" s="12">
        <f>IF($I$2='Utánpótlás I'!$P384,'Utánpótlás I'!$Q384,0)</f>
        <v>0</v>
      </c>
      <c r="K384" s="62">
        <f t="shared" si="93"/>
        <v>0</v>
      </c>
      <c r="L384" s="12">
        <f t="shared" si="94"/>
        <v>0</v>
      </c>
      <c r="N384" s="12">
        <f>IF($M$2='Utánpótlás I'!$P384,'Utánpótlás I'!$Q384,0)</f>
        <v>0</v>
      </c>
      <c r="O384" s="62">
        <f t="shared" si="95"/>
        <v>0</v>
      </c>
      <c r="P384" s="12">
        <f t="shared" si="96"/>
        <v>0</v>
      </c>
      <c r="R384" s="12">
        <f>IF($Q$2='Utánpótlás I'!$P384,'Utánpótlás I'!$Q384,0)</f>
        <v>0</v>
      </c>
      <c r="S384" s="62">
        <f t="shared" si="97"/>
        <v>0</v>
      </c>
      <c r="T384" s="12">
        <f t="shared" si="98"/>
        <v>0</v>
      </c>
      <c r="W384" s="12">
        <f>IF($V$2='Utánpótlás I'!$P384,'Utánpótlás I'!$Q384,0)</f>
        <v>0</v>
      </c>
      <c r="X384" s="62">
        <f t="shared" si="99"/>
        <v>0</v>
      </c>
      <c r="Y384" s="12">
        <f t="shared" si="100"/>
        <v>0</v>
      </c>
      <c r="AB384" s="12">
        <f>IF($AA$2='Utánpótlás I'!$P384,'Utánpótlás I'!$Q384,0)</f>
        <v>0</v>
      </c>
      <c r="AC384" s="62">
        <f t="shared" si="101"/>
        <v>0</v>
      </c>
      <c r="AD384" s="12">
        <f t="shared" si="102"/>
        <v>0</v>
      </c>
      <c r="AG384" s="12">
        <f>IF($AF$2='Utánpótlás I'!$P384,'Utánpótlás I'!$Q384,0)</f>
        <v>0</v>
      </c>
      <c r="AH384" s="62">
        <f t="shared" si="103"/>
        <v>0</v>
      </c>
      <c r="AI384" s="12">
        <f t="shared" si="104"/>
        <v>0</v>
      </c>
      <c r="AL384" s="12">
        <f>IF($AK$2='Utánpótlás I'!$P384,'Utánpótlás I'!$Q384,0)</f>
        <v>0</v>
      </c>
      <c r="AM384" s="62">
        <f t="shared" si="105"/>
        <v>0</v>
      </c>
      <c r="AN384" s="12">
        <f t="shared" si="106"/>
        <v>0</v>
      </c>
    </row>
    <row r="385" spans="2:40">
      <c r="B385" s="12">
        <f>IF($A$2='Utánpótlás I'!$P385,'Utánpótlás I'!$Q385,0)</f>
        <v>0</v>
      </c>
      <c r="C385" s="62">
        <f t="shared" si="107"/>
        <v>0</v>
      </c>
      <c r="D385" s="12">
        <f t="shared" si="90"/>
        <v>0</v>
      </c>
      <c r="F385" s="12">
        <f>IF($E$2='Utánpótlás I'!$P385,'Utánpótlás I'!$Q385,0)</f>
        <v>0</v>
      </c>
      <c r="G385" s="62">
        <f t="shared" si="91"/>
        <v>0</v>
      </c>
      <c r="H385" s="12">
        <f t="shared" si="92"/>
        <v>0</v>
      </c>
      <c r="J385" s="12">
        <f>IF($I$2='Utánpótlás I'!$P385,'Utánpótlás I'!$Q385,0)</f>
        <v>0</v>
      </c>
      <c r="K385" s="62">
        <f t="shared" si="93"/>
        <v>0</v>
      </c>
      <c r="L385" s="12">
        <f t="shared" si="94"/>
        <v>0</v>
      </c>
      <c r="N385" s="12">
        <f>IF($M$2='Utánpótlás I'!$P385,'Utánpótlás I'!$Q385,0)</f>
        <v>0</v>
      </c>
      <c r="O385" s="62">
        <f t="shared" si="95"/>
        <v>0</v>
      </c>
      <c r="P385" s="12">
        <f t="shared" si="96"/>
        <v>0</v>
      </c>
      <c r="R385" s="12">
        <f>IF($Q$2='Utánpótlás I'!$P385,'Utánpótlás I'!$Q385,0)</f>
        <v>0</v>
      </c>
      <c r="S385" s="62">
        <f t="shared" si="97"/>
        <v>0</v>
      </c>
      <c r="T385" s="12">
        <f t="shared" si="98"/>
        <v>0</v>
      </c>
      <c r="W385" s="12">
        <f>IF($V$2='Utánpótlás I'!$P385,'Utánpótlás I'!$Q385,0)</f>
        <v>0</v>
      </c>
      <c r="X385" s="62">
        <f t="shared" si="99"/>
        <v>0</v>
      </c>
      <c r="Y385" s="12">
        <f t="shared" si="100"/>
        <v>0</v>
      </c>
      <c r="AB385" s="12">
        <f>IF($AA$2='Utánpótlás I'!$P385,'Utánpótlás I'!$Q385,0)</f>
        <v>0</v>
      </c>
      <c r="AC385" s="62">
        <f t="shared" si="101"/>
        <v>0</v>
      </c>
      <c r="AD385" s="12">
        <f t="shared" si="102"/>
        <v>0</v>
      </c>
      <c r="AG385" s="12">
        <f>IF($AF$2='Utánpótlás I'!$P385,'Utánpótlás I'!$Q385,0)</f>
        <v>0</v>
      </c>
      <c r="AH385" s="62">
        <f t="shared" si="103"/>
        <v>0</v>
      </c>
      <c r="AI385" s="12">
        <f t="shared" si="104"/>
        <v>0</v>
      </c>
      <c r="AL385" s="12">
        <f>IF($AK$2='Utánpótlás I'!$P385,'Utánpótlás I'!$Q385,0)</f>
        <v>0</v>
      </c>
      <c r="AM385" s="62">
        <f t="shared" si="105"/>
        <v>0</v>
      </c>
      <c r="AN385" s="12">
        <f t="shared" si="106"/>
        <v>0</v>
      </c>
    </row>
    <row r="386" spans="2:40">
      <c r="B386" s="12">
        <f>IF($A$2='Utánpótlás I'!$P386,'Utánpótlás I'!$Q386,0)</f>
        <v>0</v>
      </c>
      <c r="C386" s="62">
        <f t="shared" si="107"/>
        <v>0</v>
      </c>
      <c r="D386" s="12">
        <f t="shared" ref="D386:D449" si="108">IF(B386&gt;0,1,0)</f>
        <v>0</v>
      </c>
      <c r="F386" s="12">
        <f>IF($E$2='Utánpótlás I'!$P386,'Utánpótlás I'!$Q386,0)</f>
        <v>0</v>
      </c>
      <c r="G386" s="62">
        <f t="shared" ref="G386:G449" si="109">(F386/200)^2*PI()</f>
        <v>0</v>
      </c>
      <c r="H386" s="12">
        <f t="shared" ref="H386:H449" si="110">IF(F386&gt;0,1,0)</f>
        <v>0</v>
      </c>
      <c r="J386" s="12">
        <f>IF($I$2='Utánpótlás I'!$P386,'Utánpótlás I'!$Q386,0)</f>
        <v>0</v>
      </c>
      <c r="K386" s="62">
        <f t="shared" ref="K386:K449" si="111">(J386/200)^2*PI()</f>
        <v>0</v>
      </c>
      <c r="L386" s="12">
        <f t="shared" ref="L386:L449" si="112">IF(J386&gt;0,1,0)</f>
        <v>0</v>
      </c>
      <c r="N386" s="12">
        <f>IF($M$2='Utánpótlás I'!$P386,'Utánpótlás I'!$Q386,0)</f>
        <v>0</v>
      </c>
      <c r="O386" s="62">
        <f t="shared" ref="O386:O449" si="113">(N386/200)^2*PI()</f>
        <v>0</v>
      </c>
      <c r="P386" s="12">
        <f t="shared" ref="P386:P449" si="114">IF(N386&gt;0,1,0)</f>
        <v>0</v>
      </c>
      <c r="R386" s="12">
        <f>IF($Q$2='Utánpótlás I'!$P386,'Utánpótlás I'!$Q386,0)</f>
        <v>0</v>
      </c>
      <c r="S386" s="62">
        <f t="shared" ref="S386:S449" si="115">(R386/200)^2*PI()</f>
        <v>0</v>
      </c>
      <c r="T386" s="12">
        <f t="shared" ref="T386:T449" si="116">IF(R386&gt;0,1,0)</f>
        <v>0</v>
      </c>
      <c r="W386" s="12">
        <f>IF($V$2='Utánpótlás I'!$P386,'Utánpótlás I'!$Q386,0)</f>
        <v>0</v>
      </c>
      <c r="X386" s="62">
        <f t="shared" ref="X386:X449" si="117">(W386/200)^2*PI()</f>
        <v>0</v>
      </c>
      <c r="Y386" s="12">
        <f t="shared" ref="Y386:Y449" si="118">IF(W386&gt;0,1,0)</f>
        <v>0</v>
      </c>
      <c r="AB386" s="12">
        <f>IF($AA$2='Utánpótlás I'!$P386,'Utánpótlás I'!$Q386,0)</f>
        <v>0</v>
      </c>
      <c r="AC386" s="62">
        <f t="shared" ref="AC386:AC449" si="119">(AB386/200)^2*PI()</f>
        <v>0</v>
      </c>
      <c r="AD386" s="12">
        <f t="shared" ref="AD386:AD449" si="120">IF(AB386&gt;0,1,0)</f>
        <v>0</v>
      </c>
      <c r="AG386" s="12">
        <f>IF($AF$2='Utánpótlás I'!$P386,'Utánpótlás I'!$Q386,0)</f>
        <v>0</v>
      </c>
      <c r="AH386" s="62">
        <f t="shared" ref="AH386:AH449" si="121">(AG386/200)^2*PI()</f>
        <v>0</v>
      </c>
      <c r="AI386" s="12">
        <f t="shared" ref="AI386:AI449" si="122">IF(AG386&gt;0,1,0)</f>
        <v>0</v>
      </c>
      <c r="AL386" s="12">
        <f>IF($AK$2='Utánpótlás I'!$P386,'Utánpótlás I'!$Q386,0)</f>
        <v>0</v>
      </c>
      <c r="AM386" s="62">
        <f t="shared" ref="AM386:AM449" si="123">(AL386/200)^2*PI()</f>
        <v>0</v>
      </c>
      <c r="AN386" s="12">
        <f t="shared" ref="AN386:AN449" si="124">IF(AL386&gt;0,1,0)</f>
        <v>0</v>
      </c>
    </row>
    <row r="387" spans="2:40">
      <c r="B387" s="12">
        <f>IF($A$2='Utánpótlás I'!$P387,'Utánpótlás I'!$Q387,0)</f>
        <v>0</v>
      </c>
      <c r="C387" s="62">
        <f t="shared" ref="C387:C450" si="125">(B387/200)^2*PI()</f>
        <v>0</v>
      </c>
      <c r="D387" s="12">
        <f t="shared" si="108"/>
        <v>0</v>
      </c>
      <c r="F387" s="12">
        <f>IF($E$2='Utánpótlás I'!$P387,'Utánpótlás I'!$Q387,0)</f>
        <v>0</v>
      </c>
      <c r="G387" s="62">
        <f t="shared" si="109"/>
        <v>0</v>
      </c>
      <c r="H387" s="12">
        <f t="shared" si="110"/>
        <v>0</v>
      </c>
      <c r="J387" s="12">
        <f>IF($I$2='Utánpótlás I'!$P387,'Utánpótlás I'!$Q387,0)</f>
        <v>0</v>
      </c>
      <c r="K387" s="62">
        <f t="shared" si="111"/>
        <v>0</v>
      </c>
      <c r="L387" s="12">
        <f t="shared" si="112"/>
        <v>0</v>
      </c>
      <c r="N387" s="12">
        <f>IF($M$2='Utánpótlás I'!$P387,'Utánpótlás I'!$Q387,0)</f>
        <v>0</v>
      </c>
      <c r="O387" s="62">
        <f t="shared" si="113"/>
        <v>0</v>
      </c>
      <c r="P387" s="12">
        <f t="shared" si="114"/>
        <v>0</v>
      </c>
      <c r="R387" s="12">
        <f>IF($Q$2='Utánpótlás I'!$P387,'Utánpótlás I'!$Q387,0)</f>
        <v>0</v>
      </c>
      <c r="S387" s="62">
        <f t="shared" si="115"/>
        <v>0</v>
      </c>
      <c r="T387" s="12">
        <f t="shared" si="116"/>
        <v>0</v>
      </c>
      <c r="W387" s="12">
        <f>IF($V$2='Utánpótlás I'!$P387,'Utánpótlás I'!$Q387,0)</f>
        <v>0</v>
      </c>
      <c r="X387" s="62">
        <f t="shared" si="117"/>
        <v>0</v>
      </c>
      <c r="Y387" s="12">
        <f t="shared" si="118"/>
        <v>0</v>
      </c>
      <c r="AB387" s="12">
        <f>IF($AA$2='Utánpótlás I'!$P387,'Utánpótlás I'!$Q387,0)</f>
        <v>0</v>
      </c>
      <c r="AC387" s="62">
        <f t="shared" si="119"/>
        <v>0</v>
      </c>
      <c r="AD387" s="12">
        <f t="shared" si="120"/>
        <v>0</v>
      </c>
      <c r="AG387" s="12">
        <f>IF($AF$2='Utánpótlás I'!$P387,'Utánpótlás I'!$Q387,0)</f>
        <v>0</v>
      </c>
      <c r="AH387" s="62">
        <f t="shared" si="121"/>
        <v>0</v>
      </c>
      <c r="AI387" s="12">
        <f t="shared" si="122"/>
        <v>0</v>
      </c>
      <c r="AL387" s="12">
        <f>IF($AK$2='Utánpótlás I'!$P387,'Utánpótlás I'!$Q387,0)</f>
        <v>0</v>
      </c>
      <c r="AM387" s="62">
        <f t="shared" si="123"/>
        <v>0</v>
      </c>
      <c r="AN387" s="12">
        <f t="shared" si="124"/>
        <v>0</v>
      </c>
    </row>
    <row r="388" spans="2:40">
      <c r="B388" s="12">
        <f>IF($A$2='Utánpótlás I'!$P388,'Utánpótlás I'!$Q388,0)</f>
        <v>0</v>
      </c>
      <c r="C388" s="62">
        <f t="shared" si="125"/>
        <v>0</v>
      </c>
      <c r="D388" s="12">
        <f t="shared" si="108"/>
        <v>0</v>
      </c>
      <c r="F388" s="12">
        <f>IF($E$2='Utánpótlás I'!$P388,'Utánpótlás I'!$Q388,0)</f>
        <v>0</v>
      </c>
      <c r="G388" s="62">
        <f t="shared" si="109"/>
        <v>0</v>
      </c>
      <c r="H388" s="12">
        <f t="shared" si="110"/>
        <v>0</v>
      </c>
      <c r="J388" s="12">
        <f>IF($I$2='Utánpótlás I'!$P388,'Utánpótlás I'!$Q388,0)</f>
        <v>0</v>
      </c>
      <c r="K388" s="62">
        <f t="shared" si="111"/>
        <v>0</v>
      </c>
      <c r="L388" s="12">
        <f t="shared" si="112"/>
        <v>0</v>
      </c>
      <c r="N388" s="12">
        <f>IF($M$2='Utánpótlás I'!$P388,'Utánpótlás I'!$Q388,0)</f>
        <v>0</v>
      </c>
      <c r="O388" s="62">
        <f t="shared" si="113"/>
        <v>0</v>
      </c>
      <c r="P388" s="12">
        <f t="shared" si="114"/>
        <v>0</v>
      </c>
      <c r="R388" s="12">
        <f>IF($Q$2='Utánpótlás I'!$P388,'Utánpótlás I'!$Q388,0)</f>
        <v>0</v>
      </c>
      <c r="S388" s="62">
        <f t="shared" si="115"/>
        <v>0</v>
      </c>
      <c r="T388" s="12">
        <f t="shared" si="116"/>
        <v>0</v>
      </c>
      <c r="W388" s="12">
        <f>IF($V$2='Utánpótlás I'!$P388,'Utánpótlás I'!$Q388,0)</f>
        <v>0</v>
      </c>
      <c r="X388" s="62">
        <f t="shared" si="117"/>
        <v>0</v>
      </c>
      <c r="Y388" s="12">
        <f t="shared" si="118"/>
        <v>0</v>
      </c>
      <c r="AB388" s="12">
        <f>IF($AA$2='Utánpótlás I'!$P388,'Utánpótlás I'!$Q388,0)</f>
        <v>0</v>
      </c>
      <c r="AC388" s="62">
        <f t="shared" si="119"/>
        <v>0</v>
      </c>
      <c r="AD388" s="12">
        <f t="shared" si="120"/>
        <v>0</v>
      </c>
      <c r="AG388" s="12">
        <f>IF($AF$2='Utánpótlás I'!$P388,'Utánpótlás I'!$Q388,0)</f>
        <v>0</v>
      </c>
      <c r="AH388" s="62">
        <f t="shared" si="121"/>
        <v>0</v>
      </c>
      <c r="AI388" s="12">
        <f t="shared" si="122"/>
        <v>0</v>
      </c>
      <c r="AL388" s="12">
        <f>IF($AK$2='Utánpótlás I'!$P388,'Utánpótlás I'!$Q388,0)</f>
        <v>0</v>
      </c>
      <c r="AM388" s="62">
        <f t="shared" si="123"/>
        <v>0</v>
      </c>
      <c r="AN388" s="12">
        <f t="shared" si="124"/>
        <v>0</v>
      </c>
    </row>
    <row r="389" spans="2:40">
      <c r="B389" s="12">
        <f>IF($A$2='Utánpótlás I'!$P389,'Utánpótlás I'!$Q389,0)</f>
        <v>0</v>
      </c>
      <c r="C389" s="62">
        <f t="shared" si="125"/>
        <v>0</v>
      </c>
      <c r="D389" s="12">
        <f t="shared" si="108"/>
        <v>0</v>
      </c>
      <c r="F389" s="12">
        <f>IF($E$2='Utánpótlás I'!$P389,'Utánpótlás I'!$Q389,0)</f>
        <v>0</v>
      </c>
      <c r="G389" s="62">
        <f t="shared" si="109"/>
        <v>0</v>
      </c>
      <c r="H389" s="12">
        <f t="shared" si="110"/>
        <v>0</v>
      </c>
      <c r="J389" s="12">
        <f>IF($I$2='Utánpótlás I'!$P389,'Utánpótlás I'!$Q389,0)</f>
        <v>0</v>
      </c>
      <c r="K389" s="62">
        <f t="shared" si="111"/>
        <v>0</v>
      </c>
      <c r="L389" s="12">
        <f t="shared" si="112"/>
        <v>0</v>
      </c>
      <c r="N389" s="12">
        <f>IF($M$2='Utánpótlás I'!$P389,'Utánpótlás I'!$Q389,0)</f>
        <v>0</v>
      </c>
      <c r="O389" s="62">
        <f t="shared" si="113"/>
        <v>0</v>
      </c>
      <c r="P389" s="12">
        <f t="shared" si="114"/>
        <v>0</v>
      </c>
      <c r="R389" s="12">
        <f>IF($Q$2='Utánpótlás I'!$P389,'Utánpótlás I'!$Q389,0)</f>
        <v>0</v>
      </c>
      <c r="S389" s="62">
        <f t="shared" si="115"/>
        <v>0</v>
      </c>
      <c r="T389" s="12">
        <f t="shared" si="116"/>
        <v>0</v>
      </c>
      <c r="W389" s="12">
        <f>IF($V$2='Utánpótlás I'!$P389,'Utánpótlás I'!$Q389,0)</f>
        <v>0</v>
      </c>
      <c r="X389" s="62">
        <f t="shared" si="117"/>
        <v>0</v>
      </c>
      <c r="Y389" s="12">
        <f t="shared" si="118"/>
        <v>0</v>
      </c>
      <c r="AB389" s="12">
        <f>IF($AA$2='Utánpótlás I'!$P389,'Utánpótlás I'!$Q389,0)</f>
        <v>0</v>
      </c>
      <c r="AC389" s="62">
        <f t="shared" si="119"/>
        <v>0</v>
      </c>
      <c r="AD389" s="12">
        <f t="shared" si="120"/>
        <v>0</v>
      </c>
      <c r="AG389" s="12">
        <f>IF($AF$2='Utánpótlás I'!$P389,'Utánpótlás I'!$Q389,0)</f>
        <v>0</v>
      </c>
      <c r="AH389" s="62">
        <f t="shared" si="121"/>
        <v>0</v>
      </c>
      <c r="AI389" s="12">
        <f t="shared" si="122"/>
        <v>0</v>
      </c>
      <c r="AL389" s="12">
        <f>IF($AK$2='Utánpótlás I'!$P389,'Utánpótlás I'!$Q389,0)</f>
        <v>0</v>
      </c>
      <c r="AM389" s="62">
        <f t="shared" si="123"/>
        <v>0</v>
      </c>
      <c r="AN389" s="12">
        <f t="shared" si="124"/>
        <v>0</v>
      </c>
    </row>
    <row r="390" spans="2:40">
      <c r="B390" s="12">
        <f>IF($A$2='Utánpótlás I'!$P390,'Utánpótlás I'!$Q390,0)</f>
        <v>0</v>
      </c>
      <c r="C390" s="62">
        <f t="shared" si="125"/>
        <v>0</v>
      </c>
      <c r="D390" s="12">
        <f t="shared" si="108"/>
        <v>0</v>
      </c>
      <c r="F390" s="12">
        <f>IF($E$2='Utánpótlás I'!$P390,'Utánpótlás I'!$Q390,0)</f>
        <v>0</v>
      </c>
      <c r="G390" s="62">
        <f t="shared" si="109"/>
        <v>0</v>
      </c>
      <c r="H390" s="12">
        <f t="shared" si="110"/>
        <v>0</v>
      </c>
      <c r="J390" s="12">
        <f>IF($I$2='Utánpótlás I'!$P390,'Utánpótlás I'!$Q390,0)</f>
        <v>0</v>
      </c>
      <c r="K390" s="62">
        <f t="shared" si="111"/>
        <v>0</v>
      </c>
      <c r="L390" s="12">
        <f t="shared" si="112"/>
        <v>0</v>
      </c>
      <c r="N390" s="12">
        <f>IF($M$2='Utánpótlás I'!$P390,'Utánpótlás I'!$Q390,0)</f>
        <v>0</v>
      </c>
      <c r="O390" s="62">
        <f t="shared" si="113"/>
        <v>0</v>
      </c>
      <c r="P390" s="12">
        <f t="shared" si="114"/>
        <v>0</v>
      </c>
      <c r="R390" s="12">
        <f>IF($Q$2='Utánpótlás I'!$P390,'Utánpótlás I'!$Q390,0)</f>
        <v>0</v>
      </c>
      <c r="S390" s="62">
        <f t="shared" si="115"/>
        <v>0</v>
      </c>
      <c r="T390" s="12">
        <f t="shared" si="116"/>
        <v>0</v>
      </c>
      <c r="W390" s="12">
        <f>IF($V$2='Utánpótlás I'!$P390,'Utánpótlás I'!$Q390,0)</f>
        <v>0</v>
      </c>
      <c r="X390" s="62">
        <f t="shared" si="117"/>
        <v>0</v>
      </c>
      <c r="Y390" s="12">
        <f t="shared" si="118"/>
        <v>0</v>
      </c>
      <c r="AB390" s="12">
        <f>IF($AA$2='Utánpótlás I'!$P390,'Utánpótlás I'!$Q390,0)</f>
        <v>0</v>
      </c>
      <c r="AC390" s="62">
        <f t="shared" si="119"/>
        <v>0</v>
      </c>
      <c r="AD390" s="12">
        <f t="shared" si="120"/>
        <v>0</v>
      </c>
      <c r="AG390" s="12">
        <f>IF($AF$2='Utánpótlás I'!$P390,'Utánpótlás I'!$Q390,0)</f>
        <v>0</v>
      </c>
      <c r="AH390" s="62">
        <f t="shared" si="121"/>
        <v>0</v>
      </c>
      <c r="AI390" s="12">
        <f t="shared" si="122"/>
        <v>0</v>
      </c>
      <c r="AL390" s="12">
        <f>IF($AK$2='Utánpótlás I'!$P390,'Utánpótlás I'!$Q390,0)</f>
        <v>0</v>
      </c>
      <c r="AM390" s="62">
        <f t="shared" si="123"/>
        <v>0</v>
      </c>
      <c r="AN390" s="12">
        <f t="shared" si="124"/>
        <v>0</v>
      </c>
    </row>
    <row r="391" spans="2:40">
      <c r="B391" s="12">
        <f>IF($A$2='Utánpótlás I'!$P391,'Utánpótlás I'!$Q391,0)</f>
        <v>0</v>
      </c>
      <c r="C391" s="62">
        <f t="shared" si="125"/>
        <v>0</v>
      </c>
      <c r="D391" s="12">
        <f t="shared" si="108"/>
        <v>0</v>
      </c>
      <c r="F391" s="12">
        <f>IF($E$2='Utánpótlás I'!$P391,'Utánpótlás I'!$Q391,0)</f>
        <v>0</v>
      </c>
      <c r="G391" s="62">
        <f t="shared" si="109"/>
        <v>0</v>
      </c>
      <c r="H391" s="12">
        <f t="shared" si="110"/>
        <v>0</v>
      </c>
      <c r="J391" s="12">
        <f>IF($I$2='Utánpótlás I'!$P391,'Utánpótlás I'!$Q391,0)</f>
        <v>0</v>
      </c>
      <c r="K391" s="62">
        <f t="shared" si="111"/>
        <v>0</v>
      </c>
      <c r="L391" s="12">
        <f t="shared" si="112"/>
        <v>0</v>
      </c>
      <c r="N391" s="12">
        <f>IF($M$2='Utánpótlás I'!$P391,'Utánpótlás I'!$Q391,0)</f>
        <v>0</v>
      </c>
      <c r="O391" s="62">
        <f t="shared" si="113"/>
        <v>0</v>
      </c>
      <c r="P391" s="12">
        <f t="shared" si="114"/>
        <v>0</v>
      </c>
      <c r="R391" s="12">
        <f>IF($Q$2='Utánpótlás I'!$P391,'Utánpótlás I'!$Q391,0)</f>
        <v>0</v>
      </c>
      <c r="S391" s="62">
        <f t="shared" si="115"/>
        <v>0</v>
      </c>
      <c r="T391" s="12">
        <f t="shared" si="116"/>
        <v>0</v>
      </c>
      <c r="W391" s="12">
        <f>IF($V$2='Utánpótlás I'!$P391,'Utánpótlás I'!$Q391,0)</f>
        <v>0</v>
      </c>
      <c r="X391" s="62">
        <f t="shared" si="117"/>
        <v>0</v>
      </c>
      <c r="Y391" s="12">
        <f t="shared" si="118"/>
        <v>0</v>
      </c>
      <c r="AB391" s="12">
        <f>IF($AA$2='Utánpótlás I'!$P391,'Utánpótlás I'!$Q391,0)</f>
        <v>0</v>
      </c>
      <c r="AC391" s="62">
        <f t="shared" si="119"/>
        <v>0</v>
      </c>
      <c r="AD391" s="12">
        <f t="shared" si="120"/>
        <v>0</v>
      </c>
      <c r="AG391" s="12">
        <f>IF($AF$2='Utánpótlás I'!$P391,'Utánpótlás I'!$Q391,0)</f>
        <v>0</v>
      </c>
      <c r="AH391" s="62">
        <f t="shared" si="121"/>
        <v>0</v>
      </c>
      <c r="AI391" s="12">
        <f t="shared" si="122"/>
        <v>0</v>
      </c>
      <c r="AL391" s="12">
        <f>IF($AK$2='Utánpótlás I'!$P391,'Utánpótlás I'!$Q391,0)</f>
        <v>0</v>
      </c>
      <c r="AM391" s="62">
        <f t="shared" si="123"/>
        <v>0</v>
      </c>
      <c r="AN391" s="12">
        <f t="shared" si="124"/>
        <v>0</v>
      </c>
    </row>
    <row r="392" spans="2:40">
      <c r="B392" s="12">
        <f>IF($A$2='Utánpótlás I'!$P392,'Utánpótlás I'!$Q392,0)</f>
        <v>0</v>
      </c>
      <c r="C392" s="62">
        <f t="shared" si="125"/>
        <v>0</v>
      </c>
      <c r="D392" s="12">
        <f t="shared" si="108"/>
        <v>0</v>
      </c>
      <c r="F392" s="12">
        <f>IF($E$2='Utánpótlás I'!$P392,'Utánpótlás I'!$Q392,0)</f>
        <v>0</v>
      </c>
      <c r="G392" s="62">
        <f t="shared" si="109"/>
        <v>0</v>
      </c>
      <c r="H392" s="12">
        <f t="shared" si="110"/>
        <v>0</v>
      </c>
      <c r="J392" s="12">
        <f>IF($I$2='Utánpótlás I'!$P392,'Utánpótlás I'!$Q392,0)</f>
        <v>0</v>
      </c>
      <c r="K392" s="62">
        <f t="shared" si="111"/>
        <v>0</v>
      </c>
      <c r="L392" s="12">
        <f t="shared" si="112"/>
        <v>0</v>
      </c>
      <c r="N392" s="12">
        <f>IF($M$2='Utánpótlás I'!$P392,'Utánpótlás I'!$Q392,0)</f>
        <v>0</v>
      </c>
      <c r="O392" s="62">
        <f t="shared" si="113"/>
        <v>0</v>
      </c>
      <c r="P392" s="12">
        <f t="shared" si="114"/>
        <v>0</v>
      </c>
      <c r="R392" s="12">
        <f>IF($Q$2='Utánpótlás I'!$P392,'Utánpótlás I'!$Q392,0)</f>
        <v>0</v>
      </c>
      <c r="S392" s="62">
        <f t="shared" si="115"/>
        <v>0</v>
      </c>
      <c r="T392" s="12">
        <f t="shared" si="116"/>
        <v>0</v>
      </c>
      <c r="W392" s="12">
        <f>IF($V$2='Utánpótlás I'!$P392,'Utánpótlás I'!$Q392,0)</f>
        <v>0</v>
      </c>
      <c r="X392" s="62">
        <f t="shared" si="117"/>
        <v>0</v>
      </c>
      <c r="Y392" s="12">
        <f t="shared" si="118"/>
        <v>0</v>
      </c>
      <c r="AB392" s="12">
        <f>IF($AA$2='Utánpótlás I'!$P392,'Utánpótlás I'!$Q392,0)</f>
        <v>0</v>
      </c>
      <c r="AC392" s="62">
        <f t="shared" si="119"/>
        <v>0</v>
      </c>
      <c r="AD392" s="12">
        <f t="shared" si="120"/>
        <v>0</v>
      </c>
      <c r="AG392" s="12">
        <f>IF($AF$2='Utánpótlás I'!$P392,'Utánpótlás I'!$Q392,0)</f>
        <v>0</v>
      </c>
      <c r="AH392" s="62">
        <f t="shared" si="121"/>
        <v>0</v>
      </c>
      <c r="AI392" s="12">
        <f t="shared" si="122"/>
        <v>0</v>
      </c>
      <c r="AL392" s="12">
        <f>IF($AK$2='Utánpótlás I'!$P392,'Utánpótlás I'!$Q392,0)</f>
        <v>0</v>
      </c>
      <c r="AM392" s="62">
        <f t="shared" si="123"/>
        <v>0</v>
      </c>
      <c r="AN392" s="12">
        <f t="shared" si="124"/>
        <v>0</v>
      </c>
    </row>
    <row r="393" spans="2:40">
      <c r="B393" s="12">
        <f>IF($A$2='Utánpótlás I'!$P393,'Utánpótlás I'!$Q393,0)</f>
        <v>0</v>
      </c>
      <c r="C393" s="62">
        <f t="shared" si="125"/>
        <v>0</v>
      </c>
      <c r="D393" s="12">
        <f t="shared" si="108"/>
        <v>0</v>
      </c>
      <c r="F393" s="12">
        <f>IF($E$2='Utánpótlás I'!$P393,'Utánpótlás I'!$Q393,0)</f>
        <v>0</v>
      </c>
      <c r="G393" s="62">
        <f t="shared" si="109"/>
        <v>0</v>
      </c>
      <c r="H393" s="12">
        <f t="shared" si="110"/>
        <v>0</v>
      </c>
      <c r="J393" s="12">
        <f>IF($I$2='Utánpótlás I'!$P393,'Utánpótlás I'!$Q393,0)</f>
        <v>0</v>
      </c>
      <c r="K393" s="62">
        <f t="shared" si="111"/>
        <v>0</v>
      </c>
      <c r="L393" s="12">
        <f t="shared" si="112"/>
        <v>0</v>
      </c>
      <c r="N393" s="12">
        <f>IF($M$2='Utánpótlás I'!$P393,'Utánpótlás I'!$Q393,0)</f>
        <v>0</v>
      </c>
      <c r="O393" s="62">
        <f t="shared" si="113"/>
        <v>0</v>
      </c>
      <c r="P393" s="12">
        <f t="shared" si="114"/>
        <v>0</v>
      </c>
      <c r="R393" s="12">
        <f>IF($Q$2='Utánpótlás I'!$P393,'Utánpótlás I'!$Q393,0)</f>
        <v>0</v>
      </c>
      <c r="S393" s="62">
        <f t="shared" si="115"/>
        <v>0</v>
      </c>
      <c r="T393" s="12">
        <f t="shared" si="116"/>
        <v>0</v>
      </c>
      <c r="W393" s="12">
        <f>IF($V$2='Utánpótlás I'!$P393,'Utánpótlás I'!$Q393,0)</f>
        <v>0</v>
      </c>
      <c r="X393" s="62">
        <f t="shared" si="117"/>
        <v>0</v>
      </c>
      <c r="Y393" s="12">
        <f t="shared" si="118"/>
        <v>0</v>
      </c>
      <c r="AB393" s="12">
        <f>IF($AA$2='Utánpótlás I'!$P393,'Utánpótlás I'!$Q393,0)</f>
        <v>0</v>
      </c>
      <c r="AC393" s="62">
        <f t="shared" si="119"/>
        <v>0</v>
      </c>
      <c r="AD393" s="12">
        <f t="shared" si="120"/>
        <v>0</v>
      </c>
      <c r="AG393" s="12">
        <f>IF($AF$2='Utánpótlás I'!$P393,'Utánpótlás I'!$Q393,0)</f>
        <v>0</v>
      </c>
      <c r="AH393" s="62">
        <f t="shared" si="121"/>
        <v>0</v>
      </c>
      <c r="AI393" s="12">
        <f t="shared" si="122"/>
        <v>0</v>
      </c>
      <c r="AL393" s="12">
        <f>IF($AK$2='Utánpótlás I'!$P393,'Utánpótlás I'!$Q393,0)</f>
        <v>0</v>
      </c>
      <c r="AM393" s="62">
        <f t="shared" si="123"/>
        <v>0</v>
      </c>
      <c r="AN393" s="12">
        <f t="shared" si="124"/>
        <v>0</v>
      </c>
    </row>
    <row r="394" spans="2:40">
      <c r="B394" s="12">
        <f>IF($A$2='Utánpótlás I'!$P394,'Utánpótlás I'!$Q394,0)</f>
        <v>0</v>
      </c>
      <c r="C394" s="62">
        <f t="shared" si="125"/>
        <v>0</v>
      </c>
      <c r="D394" s="12">
        <f t="shared" si="108"/>
        <v>0</v>
      </c>
      <c r="F394" s="12">
        <f>IF($E$2='Utánpótlás I'!$P394,'Utánpótlás I'!$Q394,0)</f>
        <v>0</v>
      </c>
      <c r="G394" s="62">
        <f t="shared" si="109"/>
        <v>0</v>
      </c>
      <c r="H394" s="12">
        <f t="shared" si="110"/>
        <v>0</v>
      </c>
      <c r="J394" s="12">
        <f>IF($I$2='Utánpótlás I'!$P394,'Utánpótlás I'!$Q394,0)</f>
        <v>0</v>
      </c>
      <c r="K394" s="62">
        <f t="shared" si="111"/>
        <v>0</v>
      </c>
      <c r="L394" s="12">
        <f t="shared" si="112"/>
        <v>0</v>
      </c>
      <c r="N394" s="12">
        <f>IF($M$2='Utánpótlás I'!$P394,'Utánpótlás I'!$Q394,0)</f>
        <v>0</v>
      </c>
      <c r="O394" s="62">
        <f t="shared" si="113"/>
        <v>0</v>
      </c>
      <c r="P394" s="12">
        <f t="shared" si="114"/>
        <v>0</v>
      </c>
      <c r="R394" s="12">
        <f>IF($Q$2='Utánpótlás I'!$P394,'Utánpótlás I'!$Q394,0)</f>
        <v>0</v>
      </c>
      <c r="S394" s="62">
        <f t="shared" si="115"/>
        <v>0</v>
      </c>
      <c r="T394" s="12">
        <f t="shared" si="116"/>
        <v>0</v>
      </c>
      <c r="W394" s="12">
        <f>IF($V$2='Utánpótlás I'!$P394,'Utánpótlás I'!$Q394,0)</f>
        <v>0</v>
      </c>
      <c r="X394" s="62">
        <f t="shared" si="117"/>
        <v>0</v>
      </c>
      <c r="Y394" s="12">
        <f t="shared" si="118"/>
        <v>0</v>
      </c>
      <c r="AB394" s="12">
        <f>IF($AA$2='Utánpótlás I'!$P394,'Utánpótlás I'!$Q394,0)</f>
        <v>0</v>
      </c>
      <c r="AC394" s="62">
        <f t="shared" si="119"/>
        <v>0</v>
      </c>
      <c r="AD394" s="12">
        <f t="shared" si="120"/>
        <v>0</v>
      </c>
      <c r="AG394" s="12">
        <f>IF($AF$2='Utánpótlás I'!$P394,'Utánpótlás I'!$Q394,0)</f>
        <v>0</v>
      </c>
      <c r="AH394" s="62">
        <f t="shared" si="121"/>
        <v>0</v>
      </c>
      <c r="AI394" s="12">
        <f t="shared" si="122"/>
        <v>0</v>
      </c>
      <c r="AL394" s="12">
        <f>IF($AK$2='Utánpótlás I'!$P394,'Utánpótlás I'!$Q394,0)</f>
        <v>0</v>
      </c>
      <c r="AM394" s="62">
        <f t="shared" si="123"/>
        <v>0</v>
      </c>
      <c r="AN394" s="12">
        <f t="shared" si="124"/>
        <v>0</v>
      </c>
    </row>
    <row r="395" spans="2:40">
      <c r="B395" s="12">
        <f>IF($A$2='Utánpótlás I'!$P395,'Utánpótlás I'!$Q395,0)</f>
        <v>0</v>
      </c>
      <c r="C395" s="62">
        <f t="shared" si="125"/>
        <v>0</v>
      </c>
      <c r="D395" s="12">
        <f t="shared" si="108"/>
        <v>0</v>
      </c>
      <c r="F395" s="12">
        <f>IF($E$2='Utánpótlás I'!$P395,'Utánpótlás I'!$Q395,0)</f>
        <v>0</v>
      </c>
      <c r="G395" s="62">
        <f t="shared" si="109"/>
        <v>0</v>
      </c>
      <c r="H395" s="12">
        <f t="shared" si="110"/>
        <v>0</v>
      </c>
      <c r="J395" s="12">
        <f>IF($I$2='Utánpótlás I'!$P395,'Utánpótlás I'!$Q395,0)</f>
        <v>0</v>
      </c>
      <c r="K395" s="62">
        <f t="shared" si="111"/>
        <v>0</v>
      </c>
      <c r="L395" s="12">
        <f t="shared" si="112"/>
        <v>0</v>
      </c>
      <c r="N395" s="12">
        <f>IF($M$2='Utánpótlás I'!$P395,'Utánpótlás I'!$Q395,0)</f>
        <v>0</v>
      </c>
      <c r="O395" s="62">
        <f t="shared" si="113"/>
        <v>0</v>
      </c>
      <c r="P395" s="12">
        <f t="shared" si="114"/>
        <v>0</v>
      </c>
      <c r="R395" s="12">
        <f>IF($Q$2='Utánpótlás I'!$P395,'Utánpótlás I'!$Q395,0)</f>
        <v>0</v>
      </c>
      <c r="S395" s="62">
        <f t="shared" si="115"/>
        <v>0</v>
      </c>
      <c r="T395" s="12">
        <f t="shared" si="116"/>
        <v>0</v>
      </c>
      <c r="W395" s="12">
        <f>IF($V$2='Utánpótlás I'!$P395,'Utánpótlás I'!$Q395,0)</f>
        <v>0</v>
      </c>
      <c r="X395" s="62">
        <f t="shared" si="117"/>
        <v>0</v>
      </c>
      <c r="Y395" s="12">
        <f t="shared" si="118"/>
        <v>0</v>
      </c>
      <c r="AB395" s="12">
        <f>IF($AA$2='Utánpótlás I'!$P395,'Utánpótlás I'!$Q395,0)</f>
        <v>0</v>
      </c>
      <c r="AC395" s="62">
        <f t="shared" si="119"/>
        <v>0</v>
      </c>
      <c r="AD395" s="12">
        <f t="shared" si="120"/>
        <v>0</v>
      </c>
      <c r="AG395" s="12">
        <f>IF($AF$2='Utánpótlás I'!$P395,'Utánpótlás I'!$Q395,0)</f>
        <v>0</v>
      </c>
      <c r="AH395" s="62">
        <f t="shared" si="121"/>
        <v>0</v>
      </c>
      <c r="AI395" s="12">
        <f t="shared" si="122"/>
        <v>0</v>
      </c>
      <c r="AL395" s="12">
        <f>IF($AK$2='Utánpótlás I'!$P395,'Utánpótlás I'!$Q395,0)</f>
        <v>0</v>
      </c>
      <c r="AM395" s="62">
        <f t="shared" si="123"/>
        <v>0</v>
      </c>
      <c r="AN395" s="12">
        <f t="shared" si="124"/>
        <v>0</v>
      </c>
    </row>
    <row r="396" spans="2:40">
      <c r="B396" s="12">
        <f>IF($A$2='Utánpótlás I'!$P396,'Utánpótlás I'!$Q396,0)</f>
        <v>0</v>
      </c>
      <c r="C396" s="62">
        <f t="shared" si="125"/>
        <v>0</v>
      </c>
      <c r="D396" s="12">
        <f t="shared" si="108"/>
        <v>0</v>
      </c>
      <c r="F396" s="12">
        <f>IF($E$2='Utánpótlás I'!$P396,'Utánpótlás I'!$Q396,0)</f>
        <v>0</v>
      </c>
      <c r="G396" s="62">
        <f t="shared" si="109"/>
        <v>0</v>
      </c>
      <c r="H396" s="12">
        <f t="shared" si="110"/>
        <v>0</v>
      </c>
      <c r="J396" s="12">
        <f>IF($I$2='Utánpótlás I'!$P396,'Utánpótlás I'!$Q396,0)</f>
        <v>0</v>
      </c>
      <c r="K396" s="62">
        <f t="shared" si="111"/>
        <v>0</v>
      </c>
      <c r="L396" s="12">
        <f t="shared" si="112"/>
        <v>0</v>
      </c>
      <c r="N396" s="12">
        <f>IF($M$2='Utánpótlás I'!$P396,'Utánpótlás I'!$Q396,0)</f>
        <v>0</v>
      </c>
      <c r="O396" s="62">
        <f t="shared" si="113"/>
        <v>0</v>
      </c>
      <c r="P396" s="12">
        <f t="shared" si="114"/>
        <v>0</v>
      </c>
      <c r="R396" s="12">
        <f>IF($Q$2='Utánpótlás I'!$P396,'Utánpótlás I'!$Q396,0)</f>
        <v>0</v>
      </c>
      <c r="S396" s="62">
        <f t="shared" si="115"/>
        <v>0</v>
      </c>
      <c r="T396" s="12">
        <f t="shared" si="116"/>
        <v>0</v>
      </c>
      <c r="W396" s="12">
        <f>IF($V$2='Utánpótlás I'!$P396,'Utánpótlás I'!$Q396,0)</f>
        <v>0</v>
      </c>
      <c r="X396" s="62">
        <f t="shared" si="117"/>
        <v>0</v>
      </c>
      <c r="Y396" s="12">
        <f t="shared" si="118"/>
        <v>0</v>
      </c>
      <c r="AB396" s="12">
        <f>IF($AA$2='Utánpótlás I'!$P396,'Utánpótlás I'!$Q396,0)</f>
        <v>0</v>
      </c>
      <c r="AC396" s="62">
        <f t="shared" si="119"/>
        <v>0</v>
      </c>
      <c r="AD396" s="12">
        <f t="shared" si="120"/>
        <v>0</v>
      </c>
      <c r="AG396" s="12">
        <f>IF($AF$2='Utánpótlás I'!$P396,'Utánpótlás I'!$Q396,0)</f>
        <v>0</v>
      </c>
      <c r="AH396" s="62">
        <f t="shared" si="121"/>
        <v>0</v>
      </c>
      <c r="AI396" s="12">
        <f t="shared" si="122"/>
        <v>0</v>
      </c>
      <c r="AL396" s="12">
        <f>IF($AK$2='Utánpótlás I'!$P396,'Utánpótlás I'!$Q396,0)</f>
        <v>0</v>
      </c>
      <c r="AM396" s="62">
        <f t="shared" si="123"/>
        <v>0</v>
      </c>
      <c r="AN396" s="12">
        <f t="shared" si="124"/>
        <v>0</v>
      </c>
    </row>
    <row r="397" spans="2:40">
      <c r="B397" s="12">
        <f>IF($A$2='Utánpótlás I'!$P397,'Utánpótlás I'!$Q397,0)</f>
        <v>0</v>
      </c>
      <c r="C397" s="62">
        <f t="shared" si="125"/>
        <v>0</v>
      </c>
      <c r="D397" s="12">
        <f t="shared" si="108"/>
        <v>0</v>
      </c>
      <c r="F397" s="12">
        <f>IF($E$2='Utánpótlás I'!$P397,'Utánpótlás I'!$Q397,0)</f>
        <v>0</v>
      </c>
      <c r="G397" s="62">
        <f t="shared" si="109"/>
        <v>0</v>
      </c>
      <c r="H397" s="12">
        <f t="shared" si="110"/>
        <v>0</v>
      </c>
      <c r="J397" s="12">
        <f>IF($I$2='Utánpótlás I'!$P397,'Utánpótlás I'!$Q397,0)</f>
        <v>0</v>
      </c>
      <c r="K397" s="62">
        <f t="shared" si="111"/>
        <v>0</v>
      </c>
      <c r="L397" s="12">
        <f t="shared" si="112"/>
        <v>0</v>
      </c>
      <c r="N397" s="12">
        <f>IF($M$2='Utánpótlás I'!$P397,'Utánpótlás I'!$Q397,0)</f>
        <v>0</v>
      </c>
      <c r="O397" s="62">
        <f t="shared" si="113"/>
        <v>0</v>
      </c>
      <c r="P397" s="12">
        <f t="shared" si="114"/>
        <v>0</v>
      </c>
      <c r="R397" s="12">
        <f>IF($Q$2='Utánpótlás I'!$P397,'Utánpótlás I'!$Q397,0)</f>
        <v>0</v>
      </c>
      <c r="S397" s="62">
        <f t="shared" si="115"/>
        <v>0</v>
      </c>
      <c r="T397" s="12">
        <f t="shared" si="116"/>
        <v>0</v>
      </c>
      <c r="W397" s="12">
        <f>IF($V$2='Utánpótlás I'!$P397,'Utánpótlás I'!$Q397,0)</f>
        <v>0</v>
      </c>
      <c r="X397" s="62">
        <f t="shared" si="117"/>
        <v>0</v>
      </c>
      <c r="Y397" s="12">
        <f t="shared" si="118"/>
        <v>0</v>
      </c>
      <c r="AB397" s="12">
        <f>IF($AA$2='Utánpótlás I'!$P397,'Utánpótlás I'!$Q397,0)</f>
        <v>0</v>
      </c>
      <c r="AC397" s="62">
        <f t="shared" si="119"/>
        <v>0</v>
      </c>
      <c r="AD397" s="12">
        <f t="shared" si="120"/>
        <v>0</v>
      </c>
      <c r="AG397" s="12">
        <f>IF($AF$2='Utánpótlás I'!$P397,'Utánpótlás I'!$Q397,0)</f>
        <v>0</v>
      </c>
      <c r="AH397" s="62">
        <f t="shared" si="121"/>
        <v>0</v>
      </c>
      <c r="AI397" s="12">
        <f t="shared" si="122"/>
        <v>0</v>
      </c>
      <c r="AL397" s="12">
        <f>IF($AK$2='Utánpótlás I'!$P397,'Utánpótlás I'!$Q397,0)</f>
        <v>0</v>
      </c>
      <c r="AM397" s="62">
        <f t="shared" si="123"/>
        <v>0</v>
      </c>
      <c r="AN397" s="12">
        <f t="shared" si="124"/>
        <v>0</v>
      </c>
    </row>
    <row r="398" spans="2:40">
      <c r="B398" s="12">
        <f>IF($A$2='Utánpótlás I'!$P398,'Utánpótlás I'!$Q398,0)</f>
        <v>0</v>
      </c>
      <c r="C398" s="62">
        <f t="shared" si="125"/>
        <v>0</v>
      </c>
      <c r="D398" s="12">
        <f t="shared" si="108"/>
        <v>0</v>
      </c>
      <c r="F398" s="12">
        <f>IF($E$2='Utánpótlás I'!$P398,'Utánpótlás I'!$Q398,0)</f>
        <v>0</v>
      </c>
      <c r="G398" s="62">
        <f t="shared" si="109"/>
        <v>0</v>
      </c>
      <c r="H398" s="12">
        <f t="shared" si="110"/>
        <v>0</v>
      </c>
      <c r="J398" s="12">
        <f>IF($I$2='Utánpótlás I'!$P398,'Utánpótlás I'!$Q398,0)</f>
        <v>0</v>
      </c>
      <c r="K398" s="62">
        <f t="shared" si="111"/>
        <v>0</v>
      </c>
      <c r="L398" s="12">
        <f t="shared" si="112"/>
        <v>0</v>
      </c>
      <c r="N398" s="12">
        <f>IF($M$2='Utánpótlás I'!$P398,'Utánpótlás I'!$Q398,0)</f>
        <v>0</v>
      </c>
      <c r="O398" s="62">
        <f t="shared" si="113"/>
        <v>0</v>
      </c>
      <c r="P398" s="12">
        <f t="shared" si="114"/>
        <v>0</v>
      </c>
      <c r="R398" s="12">
        <f>IF($Q$2='Utánpótlás I'!$P398,'Utánpótlás I'!$Q398,0)</f>
        <v>0</v>
      </c>
      <c r="S398" s="62">
        <f t="shared" si="115"/>
        <v>0</v>
      </c>
      <c r="T398" s="12">
        <f t="shared" si="116"/>
        <v>0</v>
      </c>
      <c r="W398" s="12">
        <f>IF($V$2='Utánpótlás I'!$P398,'Utánpótlás I'!$Q398,0)</f>
        <v>0</v>
      </c>
      <c r="X398" s="62">
        <f t="shared" si="117"/>
        <v>0</v>
      </c>
      <c r="Y398" s="12">
        <f t="shared" si="118"/>
        <v>0</v>
      </c>
      <c r="AB398" s="12">
        <f>IF($AA$2='Utánpótlás I'!$P398,'Utánpótlás I'!$Q398,0)</f>
        <v>0</v>
      </c>
      <c r="AC398" s="62">
        <f t="shared" si="119"/>
        <v>0</v>
      </c>
      <c r="AD398" s="12">
        <f t="shared" si="120"/>
        <v>0</v>
      </c>
      <c r="AG398" s="12">
        <f>IF($AF$2='Utánpótlás I'!$P398,'Utánpótlás I'!$Q398,0)</f>
        <v>0</v>
      </c>
      <c r="AH398" s="62">
        <f t="shared" si="121"/>
        <v>0</v>
      </c>
      <c r="AI398" s="12">
        <f t="shared" si="122"/>
        <v>0</v>
      </c>
      <c r="AL398" s="12">
        <f>IF($AK$2='Utánpótlás I'!$P398,'Utánpótlás I'!$Q398,0)</f>
        <v>0</v>
      </c>
      <c r="AM398" s="62">
        <f t="shared" si="123"/>
        <v>0</v>
      </c>
      <c r="AN398" s="12">
        <f t="shared" si="124"/>
        <v>0</v>
      </c>
    </row>
    <row r="399" spans="2:40">
      <c r="B399" s="12">
        <f>IF($A$2='Utánpótlás I'!$P399,'Utánpótlás I'!$Q399,0)</f>
        <v>0</v>
      </c>
      <c r="C399" s="62">
        <f t="shared" si="125"/>
        <v>0</v>
      </c>
      <c r="D399" s="12">
        <f t="shared" si="108"/>
        <v>0</v>
      </c>
      <c r="F399" s="12">
        <f>IF($E$2='Utánpótlás I'!$P399,'Utánpótlás I'!$Q399,0)</f>
        <v>0</v>
      </c>
      <c r="G399" s="62">
        <f t="shared" si="109"/>
        <v>0</v>
      </c>
      <c r="H399" s="12">
        <f t="shared" si="110"/>
        <v>0</v>
      </c>
      <c r="J399" s="12">
        <f>IF($I$2='Utánpótlás I'!$P399,'Utánpótlás I'!$Q399,0)</f>
        <v>0</v>
      </c>
      <c r="K399" s="62">
        <f t="shared" si="111"/>
        <v>0</v>
      </c>
      <c r="L399" s="12">
        <f t="shared" si="112"/>
        <v>0</v>
      </c>
      <c r="N399" s="12">
        <f>IF($M$2='Utánpótlás I'!$P399,'Utánpótlás I'!$Q399,0)</f>
        <v>0</v>
      </c>
      <c r="O399" s="62">
        <f t="shared" si="113"/>
        <v>0</v>
      </c>
      <c r="P399" s="12">
        <f t="shared" si="114"/>
        <v>0</v>
      </c>
      <c r="R399" s="12">
        <f>IF($Q$2='Utánpótlás I'!$P399,'Utánpótlás I'!$Q399,0)</f>
        <v>0</v>
      </c>
      <c r="S399" s="62">
        <f t="shared" si="115"/>
        <v>0</v>
      </c>
      <c r="T399" s="12">
        <f t="shared" si="116"/>
        <v>0</v>
      </c>
      <c r="W399" s="12">
        <f>IF($V$2='Utánpótlás I'!$P399,'Utánpótlás I'!$Q399,0)</f>
        <v>0</v>
      </c>
      <c r="X399" s="62">
        <f t="shared" si="117"/>
        <v>0</v>
      </c>
      <c r="Y399" s="12">
        <f t="shared" si="118"/>
        <v>0</v>
      </c>
      <c r="AB399" s="12">
        <f>IF($AA$2='Utánpótlás I'!$P399,'Utánpótlás I'!$Q399,0)</f>
        <v>0</v>
      </c>
      <c r="AC399" s="62">
        <f t="shared" si="119"/>
        <v>0</v>
      </c>
      <c r="AD399" s="12">
        <f t="shared" si="120"/>
        <v>0</v>
      </c>
      <c r="AG399" s="12">
        <f>IF($AF$2='Utánpótlás I'!$P399,'Utánpótlás I'!$Q399,0)</f>
        <v>0</v>
      </c>
      <c r="AH399" s="62">
        <f t="shared" si="121"/>
        <v>0</v>
      </c>
      <c r="AI399" s="12">
        <f t="shared" si="122"/>
        <v>0</v>
      </c>
      <c r="AL399" s="12">
        <f>IF($AK$2='Utánpótlás I'!$P399,'Utánpótlás I'!$Q399,0)</f>
        <v>0</v>
      </c>
      <c r="AM399" s="62">
        <f t="shared" si="123"/>
        <v>0</v>
      </c>
      <c r="AN399" s="12">
        <f t="shared" si="124"/>
        <v>0</v>
      </c>
    </row>
    <row r="400" spans="2:40">
      <c r="B400" s="12">
        <f>IF($A$2='Utánpótlás I'!$P400,'Utánpótlás I'!$Q400,0)</f>
        <v>0</v>
      </c>
      <c r="C400" s="62">
        <f t="shared" si="125"/>
        <v>0</v>
      </c>
      <c r="D400" s="12">
        <f t="shared" si="108"/>
        <v>0</v>
      </c>
      <c r="F400" s="12">
        <f>IF($E$2='Utánpótlás I'!$P400,'Utánpótlás I'!$Q400,0)</f>
        <v>0</v>
      </c>
      <c r="G400" s="62">
        <f t="shared" si="109"/>
        <v>0</v>
      </c>
      <c r="H400" s="12">
        <f t="shared" si="110"/>
        <v>0</v>
      </c>
      <c r="J400" s="12">
        <f>IF($I$2='Utánpótlás I'!$P400,'Utánpótlás I'!$Q400,0)</f>
        <v>0</v>
      </c>
      <c r="K400" s="62">
        <f t="shared" si="111"/>
        <v>0</v>
      </c>
      <c r="L400" s="12">
        <f t="shared" si="112"/>
        <v>0</v>
      </c>
      <c r="N400" s="12">
        <f>IF($M$2='Utánpótlás I'!$P400,'Utánpótlás I'!$Q400,0)</f>
        <v>0</v>
      </c>
      <c r="O400" s="62">
        <f t="shared" si="113"/>
        <v>0</v>
      </c>
      <c r="P400" s="12">
        <f t="shared" si="114"/>
        <v>0</v>
      </c>
      <c r="R400" s="12">
        <f>IF($Q$2='Utánpótlás I'!$P400,'Utánpótlás I'!$Q400,0)</f>
        <v>0</v>
      </c>
      <c r="S400" s="62">
        <f t="shared" si="115"/>
        <v>0</v>
      </c>
      <c r="T400" s="12">
        <f t="shared" si="116"/>
        <v>0</v>
      </c>
      <c r="W400" s="12">
        <f>IF($V$2='Utánpótlás I'!$P400,'Utánpótlás I'!$Q400,0)</f>
        <v>0</v>
      </c>
      <c r="X400" s="62">
        <f t="shared" si="117"/>
        <v>0</v>
      </c>
      <c r="Y400" s="12">
        <f t="shared" si="118"/>
        <v>0</v>
      </c>
      <c r="AB400" s="12">
        <f>IF($AA$2='Utánpótlás I'!$P400,'Utánpótlás I'!$Q400,0)</f>
        <v>0</v>
      </c>
      <c r="AC400" s="62">
        <f t="shared" si="119"/>
        <v>0</v>
      </c>
      <c r="AD400" s="12">
        <f t="shared" si="120"/>
        <v>0</v>
      </c>
      <c r="AG400" s="12">
        <f>IF($AF$2='Utánpótlás I'!$P400,'Utánpótlás I'!$Q400,0)</f>
        <v>0</v>
      </c>
      <c r="AH400" s="62">
        <f t="shared" si="121"/>
        <v>0</v>
      </c>
      <c r="AI400" s="12">
        <f t="shared" si="122"/>
        <v>0</v>
      </c>
      <c r="AL400" s="12">
        <f>IF($AK$2='Utánpótlás I'!$P400,'Utánpótlás I'!$Q400,0)</f>
        <v>0</v>
      </c>
      <c r="AM400" s="62">
        <f t="shared" si="123"/>
        <v>0</v>
      </c>
      <c r="AN400" s="12">
        <f t="shared" si="124"/>
        <v>0</v>
      </c>
    </row>
    <row r="401" spans="2:40">
      <c r="B401" s="12">
        <f>IF($A$2='Utánpótlás I'!$P401,'Utánpótlás I'!$Q401,0)</f>
        <v>0</v>
      </c>
      <c r="C401" s="62">
        <f t="shared" si="125"/>
        <v>0</v>
      </c>
      <c r="D401" s="12">
        <f t="shared" si="108"/>
        <v>0</v>
      </c>
      <c r="F401" s="12">
        <f>IF($E$2='Utánpótlás I'!$P401,'Utánpótlás I'!$Q401,0)</f>
        <v>0</v>
      </c>
      <c r="G401" s="62">
        <f t="shared" si="109"/>
        <v>0</v>
      </c>
      <c r="H401" s="12">
        <f t="shared" si="110"/>
        <v>0</v>
      </c>
      <c r="J401" s="12">
        <f>IF($I$2='Utánpótlás I'!$P401,'Utánpótlás I'!$Q401,0)</f>
        <v>0</v>
      </c>
      <c r="K401" s="62">
        <f t="shared" si="111"/>
        <v>0</v>
      </c>
      <c r="L401" s="12">
        <f t="shared" si="112"/>
        <v>0</v>
      </c>
      <c r="N401" s="12">
        <f>IF($M$2='Utánpótlás I'!$P401,'Utánpótlás I'!$Q401,0)</f>
        <v>0</v>
      </c>
      <c r="O401" s="62">
        <f t="shared" si="113"/>
        <v>0</v>
      </c>
      <c r="P401" s="12">
        <f t="shared" si="114"/>
        <v>0</v>
      </c>
      <c r="R401" s="12">
        <f>IF($Q$2='Utánpótlás I'!$P401,'Utánpótlás I'!$Q401,0)</f>
        <v>0</v>
      </c>
      <c r="S401" s="62">
        <f t="shared" si="115"/>
        <v>0</v>
      </c>
      <c r="T401" s="12">
        <f t="shared" si="116"/>
        <v>0</v>
      </c>
      <c r="W401" s="12">
        <f>IF($V$2='Utánpótlás I'!$P401,'Utánpótlás I'!$Q401,0)</f>
        <v>0</v>
      </c>
      <c r="X401" s="62">
        <f t="shared" si="117"/>
        <v>0</v>
      </c>
      <c r="Y401" s="12">
        <f t="shared" si="118"/>
        <v>0</v>
      </c>
      <c r="AB401" s="12">
        <f>IF($AA$2='Utánpótlás I'!$P401,'Utánpótlás I'!$Q401,0)</f>
        <v>0</v>
      </c>
      <c r="AC401" s="62">
        <f t="shared" si="119"/>
        <v>0</v>
      </c>
      <c r="AD401" s="12">
        <f t="shared" si="120"/>
        <v>0</v>
      </c>
      <c r="AG401" s="12">
        <f>IF($AF$2='Utánpótlás I'!$P401,'Utánpótlás I'!$Q401,0)</f>
        <v>0</v>
      </c>
      <c r="AH401" s="62">
        <f t="shared" si="121"/>
        <v>0</v>
      </c>
      <c r="AI401" s="12">
        <f t="shared" si="122"/>
        <v>0</v>
      </c>
      <c r="AL401" s="12">
        <f>IF($AK$2='Utánpótlás I'!$P401,'Utánpótlás I'!$Q401,0)</f>
        <v>0</v>
      </c>
      <c r="AM401" s="62">
        <f t="shared" si="123"/>
        <v>0</v>
      </c>
      <c r="AN401" s="12">
        <f t="shared" si="124"/>
        <v>0</v>
      </c>
    </row>
    <row r="402" spans="2:40">
      <c r="B402" s="12">
        <f>IF($A$2='Utánpótlás I'!$P402,'Utánpótlás I'!$Q402,0)</f>
        <v>0</v>
      </c>
      <c r="C402" s="62">
        <f t="shared" si="125"/>
        <v>0</v>
      </c>
      <c r="D402" s="12">
        <f t="shared" si="108"/>
        <v>0</v>
      </c>
      <c r="F402" s="12">
        <f>IF($E$2='Utánpótlás I'!$P402,'Utánpótlás I'!$Q402,0)</f>
        <v>0</v>
      </c>
      <c r="G402" s="62">
        <f t="shared" si="109"/>
        <v>0</v>
      </c>
      <c r="H402" s="12">
        <f t="shared" si="110"/>
        <v>0</v>
      </c>
      <c r="J402" s="12">
        <f>IF($I$2='Utánpótlás I'!$P402,'Utánpótlás I'!$Q402,0)</f>
        <v>0</v>
      </c>
      <c r="K402" s="62">
        <f t="shared" si="111"/>
        <v>0</v>
      </c>
      <c r="L402" s="12">
        <f t="shared" si="112"/>
        <v>0</v>
      </c>
      <c r="N402" s="12">
        <f>IF($M$2='Utánpótlás I'!$P402,'Utánpótlás I'!$Q402,0)</f>
        <v>0</v>
      </c>
      <c r="O402" s="62">
        <f t="shared" si="113"/>
        <v>0</v>
      </c>
      <c r="P402" s="12">
        <f t="shared" si="114"/>
        <v>0</v>
      </c>
      <c r="R402" s="12">
        <f>IF($Q$2='Utánpótlás I'!$P402,'Utánpótlás I'!$Q402,0)</f>
        <v>0</v>
      </c>
      <c r="S402" s="62">
        <f t="shared" si="115"/>
        <v>0</v>
      </c>
      <c r="T402" s="12">
        <f t="shared" si="116"/>
        <v>0</v>
      </c>
      <c r="W402" s="12">
        <f>IF($V$2='Utánpótlás I'!$P402,'Utánpótlás I'!$Q402,0)</f>
        <v>0</v>
      </c>
      <c r="X402" s="62">
        <f t="shared" si="117"/>
        <v>0</v>
      </c>
      <c r="Y402" s="12">
        <f t="shared" si="118"/>
        <v>0</v>
      </c>
      <c r="AB402" s="12">
        <f>IF($AA$2='Utánpótlás I'!$P402,'Utánpótlás I'!$Q402,0)</f>
        <v>0</v>
      </c>
      <c r="AC402" s="62">
        <f t="shared" si="119"/>
        <v>0</v>
      </c>
      <c r="AD402" s="12">
        <f t="shared" si="120"/>
        <v>0</v>
      </c>
      <c r="AG402" s="12">
        <f>IF($AF$2='Utánpótlás I'!$P402,'Utánpótlás I'!$Q402,0)</f>
        <v>0</v>
      </c>
      <c r="AH402" s="62">
        <f t="shared" si="121"/>
        <v>0</v>
      </c>
      <c r="AI402" s="12">
        <f t="shared" si="122"/>
        <v>0</v>
      </c>
      <c r="AL402" s="12">
        <f>IF($AK$2='Utánpótlás I'!$P402,'Utánpótlás I'!$Q402,0)</f>
        <v>0</v>
      </c>
      <c r="AM402" s="62">
        <f t="shared" si="123"/>
        <v>0</v>
      </c>
      <c r="AN402" s="12">
        <f t="shared" si="124"/>
        <v>0</v>
      </c>
    </row>
    <row r="403" spans="2:40">
      <c r="B403" s="12">
        <f>IF($A$2='Utánpótlás I'!$P403,'Utánpótlás I'!$Q403,0)</f>
        <v>0</v>
      </c>
      <c r="C403" s="62">
        <f t="shared" si="125"/>
        <v>0</v>
      </c>
      <c r="D403" s="12">
        <f t="shared" si="108"/>
        <v>0</v>
      </c>
      <c r="F403" s="12">
        <f>IF($E$2='Utánpótlás I'!$P403,'Utánpótlás I'!$Q403,0)</f>
        <v>0</v>
      </c>
      <c r="G403" s="62">
        <f t="shared" si="109"/>
        <v>0</v>
      </c>
      <c r="H403" s="12">
        <f t="shared" si="110"/>
        <v>0</v>
      </c>
      <c r="J403" s="12">
        <f>IF($I$2='Utánpótlás I'!$P403,'Utánpótlás I'!$Q403,0)</f>
        <v>0</v>
      </c>
      <c r="K403" s="62">
        <f t="shared" si="111"/>
        <v>0</v>
      </c>
      <c r="L403" s="12">
        <f t="shared" si="112"/>
        <v>0</v>
      </c>
      <c r="N403" s="12">
        <f>IF($M$2='Utánpótlás I'!$P403,'Utánpótlás I'!$Q403,0)</f>
        <v>0</v>
      </c>
      <c r="O403" s="62">
        <f t="shared" si="113"/>
        <v>0</v>
      </c>
      <c r="P403" s="12">
        <f t="shared" si="114"/>
        <v>0</v>
      </c>
      <c r="R403" s="12">
        <f>IF($Q$2='Utánpótlás I'!$P403,'Utánpótlás I'!$Q403,0)</f>
        <v>0</v>
      </c>
      <c r="S403" s="62">
        <f t="shared" si="115"/>
        <v>0</v>
      </c>
      <c r="T403" s="12">
        <f t="shared" si="116"/>
        <v>0</v>
      </c>
      <c r="W403" s="12">
        <f>IF($V$2='Utánpótlás I'!$P403,'Utánpótlás I'!$Q403,0)</f>
        <v>0</v>
      </c>
      <c r="X403" s="62">
        <f t="shared" si="117"/>
        <v>0</v>
      </c>
      <c r="Y403" s="12">
        <f t="shared" si="118"/>
        <v>0</v>
      </c>
      <c r="AB403" s="12">
        <f>IF($AA$2='Utánpótlás I'!$P403,'Utánpótlás I'!$Q403,0)</f>
        <v>0</v>
      </c>
      <c r="AC403" s="62">
        <f t="shared" si="119"/>
        <v>0</v>
      </c>
      <c r="AD403" s="12">
        <f t="shared" si="120"/>
        <v>0</v>
      </c>
      <c r="AG403" s="12">
        <f>IF($AF$2='Utánpótlás I'!$P403,'Utánpótlás I'!$Q403,0)</f>
        <v>0</v>
      </c>
      <c r="AH403" s="62">
        <f t="shared" si="121"/>
        <v>0</v>
      </c>
      <c r="AI403" s="12">
        <f t="shared" si="122"/>
        <v>0</v>
      </c>
      <c r="AL403" s="12">
        <f>IF($AK$2='Utánpótlás I'!$P403,'Utánpótlás I'!$Q403,0)</f>
        <v>0</v>
      </c>
      <c r="AM403" s="62">
        <f t="shared" si="123"/>
        <v>0</v>
      </c>
      <c r="AN403" s="12">
        <f t="shared" si="124"/>
        <v>0</v>
      </c>
    </row>
    <row r="404" spans="2:40">
      <c r="B404" s="12">
        <f>IF($A$2='Utánpótlás I'!$P404,'Utánpótlás I'!$Q404,0)</f>
        <v>0</v>
      </c>
      <c r="C404" s="62">
        <f t="shared" si="125"/>
        <v>0</v>
      </c>
      <c r="D404" s="12">
        <f t="shared" si="108"/>
        <v>0</v>
      </c>
      <c r="F404" s="12">
        <f>IF($E$2='Utánpótlás I'!$P404,'Utánpótlás I'!$Q404,0)</f>
        <v>0</v>
      </c>
      <c r="G404" s="62">
        <f t="shared" si="109"/>
        <v>0</v>
      </c>
      <c r="H404" s="12">
        <f t="shared" si="110"/>
        <v>0</v>
      </c>
      <c r="J404" s="12">
        <f>IF($I$2='Utánpótlás I'!$P404,'Utánpótlás I'!$Q404,0)</f>
        <v>0</v>
      </c>
      <c r="K404" s="62">
        <f t="shared" si="111"/>
        <v>0</v>
      </c>
      <c r="L404" s="12">
        <f t="shared" si="112"/>
        <v>0</v>
      </c>
      <c r="N404" s="12">
        <f>IF($M$2='Utánpótlás I'!$P404,'Utánpótlás I'!$Q404,0)</f>
        <v>0</v>
      </c>
      <c r="O404" s="62">
        <f t="shared" si="113"/>
        <v>0</v>
      </c>
      <c r="P404" s="12">
        <f t="shared" si="114"/>
        <v>0</v>
      </c>
      <c r="R404" s="12">
        <f>IF($Q$2='Utánpótlás I'!$P404,'Utánpótlás I'!$Q404,0)</f>
        <v>0</v>
      </c>
      <c r="S404" s="62">
        <f t="shared" si="115"/>
        <v>0</v>
      </c>
      <c r="T404" s="12">
        <f t="shared" si="116"/>
        <v>0</v>
      </c>
      <c r="W404" s="12">
        <f>IF($V$2='Utánpótlás I'!$P404,'Utánpótlás I'!$Q404,0)</f>
        <v>0</v>
      </c>
      <c r="X404" s="62">
        <f t="shared" si="117"/>
        <v>0</v>
      </c>
      <c r="Y404" s="12">
        <f t="shared" si="118"/>
        <v>0</v>
      </c>
      <c r="AB404" s="12">
        <f>IF($AA$2='Utánpótlás I'!$P404,'Utánpótlás I'!$Q404,0)</f>
        <v>0</v>
      </c>
      <c r="AC404" s="62">
        <f t="shared" si="119"/>
        <v>0</v>
      </c>
      <c r="AD404" s="12">
        <f t="shared" si="120"/>
        <v>0</v>
      </c>
      <c r="AG404" s="12">
        <f>IF($AF$2='Utánpótlás I'!$P404,'Utánpótlás I'!$Q404,0)</f>
        <v>0</v>
      </c>
      <c r="AH404" s="62">
        <f t="shared" si="121"/>
        <v>0</v>
      </c>
      <c r="AI404" s="12">
        <f t="shared" si="122"/>
        <v>0</v>
      </c>
      <c r="AL404" s="12">
        <f>IF($AK$2='Utánpótlás I'!$P404,'Utánpótlás I'!$Q404,0)</f>
        <v>0</v>
      </c>
      <c r="AM404" s="62">
        <f t="shared" si="123"/>
        <v>0</v>
      </c>
      <c r="AN404" s="12">
        <f t="shared" si="124"/>
        <v>0</v>
      </c>
    </row>
    <row r="405" spans="2:40">
      <c r="B405" s="12">
        <f>IF($A$2='Utánpótlás I'!$P405,'Utánpótlás I'!$Q405,0)</f>
        <v>0</v>
      </c>
      <c r="C405" s="62">
        <f t="shared" si="125"/>
        <v>0</v>
      </c>
      <c r="D405" s="12">
        <f t="shared" si="108"/>
        <v>0</v>
      </c>
      <c r="F405" s="12">
        <f>IF($E$2='Utánpótlás I'!$P405,'Utánpótlás I'!$Q405,0)</f>
        <v>0</v>
      </c>
      <c r="G405" s="62">
        <f t="shared" si="109"/>
        <v>0</v>
      </c>
      <c r="H405" s="12">
        <f t="shared" si="110"/>
        <v>0</v>
      </c>
      <c r="J405" s="12">
        <f>IF($I$2='Utánpótlás I'!$P405,'Utánpótlás I'!$Q405,0)</f>
        <v>0</v>
      </c>
      <c r="K405" s="62">
        <f t="shared" si="111"/>
        <v>0</v>
      </c>
      <c r="L405" s="12">
        <f t="shared" si="112"/>
        <v>0</v>
      </c>
      <c r="N405" s="12">
        <f>IF($M$2='Utánpótlás I'!$P405,'Utánpótlás I'!$Q405,0)</f>
        <v>0</v>
      </c>
      <c r="O405" s="62">
        <f t="shared" si="113"/>
        <v>0</v>
      </c>
      <c r="P405" s="12">
        <f t="shared" si="114"/>
        <v>0</v>
      </c>
      <c r="R405" s="12">
        <f>IF($Q$2='Utánpótlás I'!$P405,'Utánpótlás I'!$Q405,0)</f>
        <v>0</v>
      </c>
      <c r="S405" s="62">
        <f t="shared" si="115"/>
        <v>0</v>
      </c>
      <c r="T405" s="12">
        <f t="shared" si="116"/>
        <v>0</v>
      </c>
      <c r="W405" s="12">
        <f>IF($V$2='Utánpótlás I'!$P405,'Utánpótlás I'!$Q405,0)</f>
        <v>0</v>
      </c>
      <c r="X405" s="62">
        <f t="shared" si="117"/>
        <v>0</v>
      </c>
      <c r="Y405" s="12">
        <f t="shared" si="118"/>
        <v>0</v>
      </c>
      <c r="AB405" s="12">
        <f>IF($AA$2='Utánpótlás I'!$P405,'Utánpótlás I'!$Q405,0)</f>
        <v>0</v>
      </c>
      <c r="AC405" s="62">
        <f t="shared" si="119"/>
        <v>0</v>
      </c>
      <c r="AD405" s="12">
        <f t="shared" si="120"/>
        <v>0</v>
      </c>
      <c r="AG405" s="12">
        <f>IF($AF$2='Utánpótlás I'!$P405,'Utánpótlás I'!$Q405,0)</f>
        <v>0</v>
      </c>
      <c r="AH405" s="62">
        <f t="shared" si="121"/>
        <v>0</v>
      </c>
      <c r="AI405" s="12">
        <f t="shared" si="122"/>
        <v>0</v>
      </c>
      <c r="AL405" s="12">
        <f>IF($AK$2='Utánpótlás I'!$P405,'Utánpótlás I'!$Q405,0)</f>
        <v>0</v>
      </c>
      <c r="AM405" s="62">
        <f t="shared" si="123"/>
        <v>0</v>
      </c>
      <c r="AN405" s="12">
        <f t="shared" si="124"/>
        <v>0</v>
      </c>
    </row>
    <row r="406" spans="2:40">
      <c r="B406" s="12">
        <f>IF($A$2='Utánpótlás I'!$P406,'Utánpótlás I'!$Q406,0)</f>
        <v>0</v>
      </c>
      <c r="C406" s="62">
        <f t="shared" si="125"/>
        <v>0</v>
      </c>
      <c r="D406" s="12">
        <f t="shared" si="108"/>
        <v>0</v>
      </c>
      <c r="F406" s="12">
        <f>IF($E$2='Utánpótlás I'!$P406,'Utánpótlás I'!$Q406,0)</f>
        <v>0</v>
      </c>
      <c r="G406" s="62">
        <f t="shared" si="109"/>
        <v>0</v>
      </c>
      <c r="H406" s="12">
        <f t="shared" si="110"/>
        <v>0</v>
      </c>
      <c r="J406" s="12">
        <f>IF($I$2='Utánpótlás I'!$P406,'Utánpótlás I'!$Q406,0)</f>
        <v>0</v>
      </c>
      <c r="K406" s="62">
        <f t="shared" si="111"/>
        <v>0</v>
      </c>
      <c r="L406" s="12">
        <f t="shared" si="112"/>
        <v>0</v>
      </c>
      <c r="N406" s="12">
        <f>IF($M$2='Utánpótlás I'!$P406,'Utánpótlás I'!$Q406,0)</f>
        <v>0</v>
      </c>
      <c r="O406" s="62">
        <f t="shared" si="113"/>
        <v>0</v>
      </c>
      <c r="P406" s="12">
        <f t="shared" si="114"/>
        <v>0</v>
      </c>
      <c r="R406" s="12">
        <f>IF($Q$2='Utánpótlás I'!$P406,'Utánpótlás I'!$Q406,0)</f>
        <v>0</v>
      </c>
      <c r="S406" s="62">
        <f t="shared" si="115"/>
        <v>0</v>
      </c>
      <c r="T406" s="12">
        <f t="shared" si="116"/>
        <v>0</v>
      </c>
      <c r="W406" s="12">
        <f>IF($V$2='Utánpótlás I'!$P406,'Utánpótlás I'!$Q406,0)</f>
        <v>0</v>
      </c>
      <c r="X406" s="62">
        <f t="shared" si="117"/>
        <v>0</v>
      </c>
      <c r="Y406" s="12">
        <f t="shared" si="118"/>
        <v>0</v>
      </c>
      <c r="AB406" s="12">
        <f>IF($AA$2='Utánpótlás I'!$P406,'Utánpótlás I'!$Q406,0)</f>
        <v>0</v>
      </c>
      <c r="AC406" s="62">
        <f t="shared" si="119"/>
        <v>0</v>
      </c>
      <c r="AD406" s="12">
        <f t="shared" si="120"/>
        <v>0</v>
      </c>
      <c r="AG406" s="12">
        <f>IF($AF$2='Utánpótlás I'!$P406,'Utánpótlás I'!$Q406,0)</f>
        <v>0</v>
      </c>
      <c r="AH406" s="62">
        <f t="shared" si="121"/>
        <v>0</v>
      </c>
      <c r="AI406" s="12">
        <f t="shared" si="122"/>
        <v>0</v>
      </c>
      <c r="AL406" s="12">
        <f>IF($AK$2='Utánpótlás I'!$P406,'Utánpótlás I'!$Q406,0)</f>
        <v>0</v>
      </c>
      <c r="AM406" s="62">
        <f t="shared" si="123"/>
        <v>0</v>
      </c>
      <c r="AN406" s="12">
        <f t="shared" si="124"/>
        <v>0</v>
      </c>
    </row>
    <row r="407" spans="2:40">
      <c r="B407" s="12">
        <f>IF($A$2='Utánpótlás I'!$P407,'Utánpótlás I'!$Q407,0)</f>
        <v>0</v>
      </c>
      <c r="C407" s="62">
        <f t="shared" si="125"/>
        <v>0</v>
      </c>
      <c r="D407" s="12">
        <f t="shared" si="108"/>
        <v>0</v>
      </c>
      <c r="F407" s="12">
        <f>IF($E$2='Utánpótlás I'!$P407,'Utánpótlás I'!$Q407,0)</f>
        <v>0</v>
      </c>
      <c r="G407" s="62">
        <f t="shared" si="109"/>
        <v>0</v>
      </c>
      <c r="H407" s="12">
        <f t="shared" si="110"/>
        <v>0</v>
      </c>
      <c r="J407" s="12">
        <f>IF($I$2='Utánpótlás I'!$P407,'Utánpótlás I'!$Q407,0)</f>
        <v>0</v>
      </c>
      <c r="K407" s="62">
        <f t="shared" si="111"/>
        <v>0</v>
      </c>
      <c r="L407" s="12">
        <f t="shared" si="112"/>
        <v>0</v>
      </c>
      <c r="N407" s="12">
        <f>IF($M$2='Utánpótlás I'!$P407,'Utánpótlás I'!$Q407,0)</f>
        <v>0</v>
      </c>
      <c r="O407" s="62">
        <f t="shared" si="113"/>
        <v>0</v>
      </c>
      <c r="P407" s="12">
        <f t="shared" si="114"/>
        <v>0</v>
      </c>
      <c r="R407" s="12">
        <f>IF($Q$2='Utánpótlás I'!$P407,'Utánpótlás I'!$Q407,0)</f>
        <v>0</v>
      </c>
      <c r="S407" s="62">
        <f t="shared" si="115"/>
        <v>0</v>
      </c>
      <c r="T407" s="12">
        <f t="shared" si="116"/>
        <v>0</v>
      </c>
      <c r="W407" s="12">
        <f>IF($V$2='Utánpótlás I'!$P407,'Utánpótlás I'!$Q407,0)</f>
        <v>0</v>
      </c>
      <c r="X407" s="62">
        <f t="shared" si="117"/>
        <v>0</v>
      </c>
      <c r="Y407" s="12">
        <f t="shared" si="118"/>
        <v>0</v>
      </c>
      <c r="AB407" s="12">
        <f>IF($AA$2='Utánpótlás I'!$P407,'Utánpótlás I'!$Q407,0)</f>
        <v>0</v>
      </c>
      <c r="AC407" s="62">
        <f t="shared" si="119"/>
        <v>0</v>
      </c>
      <c r="AD407" s="12">
        <f t="shared" si="120"/>
        <v>0</v>
      </c>
      <c r="AG407" s="12">
        <f>IF($AF$2='Utánpótlás I'!$P407,'Utánpótlás I'!$Q407,0)</f>
        <v>0</v>
      </c>
      <c r="AH407" s="62">
        <f t="shared" si="121"/>
        <v>0</v>
      </c>
      <c r="AI407" s="12">
        <f t="shared" si="122"/>
        <v>0</v>
      </c>
      <c r="AL407" s="12">
        <f>IF($AK$2='Utánpótlás I'!$P407,'Utánpótlás I'!$Q407,0)</f>
        <v>0</v>
      </c>
      <c r="AM407" s="62">
        <f t="shared" si="123"/>
        <v>0</v>
      </c>
      <c r="AN407" s="12">
        <f t="shared" si="124"/>
        <v>0</v>
      </c>
    </row>
    <row r="408" spans="2:40">
      <c r="B408" s="12">
        <f>IF($A$2='Utánpótlás I'!$P408,'Utánpótlás I'!$Q408,0)</f>
        <v>0</v>
      </c>
      <c r="C408" s="62">
        <f t="shared" si="125"/>
        <v>0</v>
      </c>
      <c r="D408" s="12">
        <f t="shared" si="108"/>
        <v>0</v>
      </c>
      <c r="F408" s="12">
        <f>IF($E$2='Utánpótlás I'!$P408,'Utánpótlás I'!$Q408,0)</f>
        <v>0</v>
      </c>
      <c r="G408" s="62">
        <f t="shared" si="109"/>
        <v>0</v>
      </c>
      <c r="H408" s="12">
        <f t="shared" si="110"/>
        <v>0</v>
      </c>
      <c r="J408" s="12">
        <f>IF($I$2='Utánpótlás I'!$P408,'Utánpótlás I'!$Q408,0)</f>
        <v>0</v>
      </c>
      <c r="K408" s="62">
        <f t="shared" si="111"/>
        <v>0</v>
      </c>
      <c r="L408" s="12">
        <f t="shared" si="112"/>
        <v>0</v>
      </c>
      <c r="N408" s="12">
        <f>IF($M$2='Utánpótlás I'!$P408,'Utánpótlás I'!$Q408,0)</f>
        <v>0</v>
      </c>
      <c r="O408" s="62">
        <f t="shared" si="113"/>
        <v>0</v>
      </c>
      <c r="P408" s="12">
        <f t="shared" si="114"/>
        <v>0</v>
      </c>
      <c r="R408" s="12">
        <f>IF($Q$2='Utánpótlás I'!$P408,'Utánpótlás I'!$Q408,0)</f>
        <v>0</v>
      </c>
      <c r="S408" s="62">
        <f t="shared" si="115"/>
        <v>0</v>
      </c>
      <c r="T408" s="12">
        <f t="shared" si="116"/>
        <v>0</v>
      </c>
      <c r="W408" s="12">
        <f>IF($V$2='Utánpótlás I'!$P408,'Utánpótlás I'!$Q408,0)</f>
        <v>0</v>
      </c>
      <c r="X408" s="62">
        <f t="shared" si="117"/>
        <v>0</v>
      </c>
      <c r="Y408" s="12">
        <f t="shared" si="118"/>
        <v>0</v>
      </c>
      <c r="AB408" s="12">
        <f>IF($AA$2='Utánpótlás I'!$P408,'Utánpótlás I'!$Q408,0)</f>
        <v>0</v>
      </c>
      <c r="AC408" s="62">
        <f t="shared" si="119"/>
        <v>0</v>
      </c>
      <c r="AD408" s="12">
        <f t="shared" si="120"/>
        <v>0</v>
      </c>
      <c r="AG408" s="12">
        <f>IF($AF$2='Utánpótlás I'!$P408,'Utánpótlás I'!$Q408,0)</f>
        <v>0</v>
      </c>
      <c r="AH408" s="62">
        <f t="shared" si="121"/>
        <v>0</v>
      </c>
      <c r="AI408" s="12">
        <f t="shared" si="122"/>
        <v>0</v>
      </c>
      <c r="AL408" s="12">
        <f>IF($AK$2='Utánpótlás I'!$P408,'Utánpótlás I'!$Q408,0)</f>
        <v>0</v>
      </c>
      <c r="AM408" s="62">
        <f t="shared" si="123"/>
        <v>0</v>
      </c>
      <c r="AN408" s="12">
        <f t="shared" si="124"/>
        <v>0</v>
      </c>
    </row>
    <row r="409" spans="2:40">
      <c r="B409" s="12">
        <f>IF($A$2='Utánpótlás I'!$P409,'Utánpótlás I'!$Q409,0)</f>
        <v>0</v>
      </c>
      <c r="C409" s="62">
        <f t="shared" si="125"/>
        <v>0</v>
      </c>
      <c r="D409" s="12">
        <f t="shared" si="108"/>
        <v>0</v>
      </c>
      <c r="F409" s="12">
        <f>IF($E$2='Utánpótlás I'!$P409,'Utánpótlás I'!$Q409,0)</f>
        <v>0</v>
      </c>
      <c r="G409" s="62">
        <f t="shared" si="109"/>
        <v>0</v>
      </c>
      <c r="H409" s="12">
        <f t="shared" si="110"/>
        <v>0</v>
      </c>
      <c r="J409" s="12">
        <f>IF($I$2='Utánpótlás I'!$P409,'Utánpótlás I'!$Q409,0)</f>
        <v>0</v>
      </c>
      <c r="K409" s="62">
        <f t="shared" si="111"/>
        <v>0</v>
      </c>
      <c r="L409" s="12">
        <f t="shared" si="112"/>
        <v>0</v>
      </c>
      <c r="N409" s="12">
        <f>IF($M$2='Utánpótlás I'!$P409,'Utánpótlás I'!$Q409,0)</f>
        <v>0</v>
      </c>
      <c r="O409" s="62">
        <f t="shared" si="113"/>
        <v>0</v>
      </c>
      <c r="P409" s="12">
        <f t="shared" si="114"/>
        <v>0</v>
      </c>
      <c r="R409" s="12">
        <f>IF($Q$2='Utánpótlás I'!$P409,'Utánpótlás I'!$Q409,0)</f>
        <v>0</v>
      </c>
      <c r="S409" s="62">
        <f t="shared" si="115"/>
        <v>0</v>
      </c>
      <c r="T409" s="12">
        <f t="shared" si="116"/>
        <v>0</v>
      </c>
      <c r="W409" s="12">
        <f>IF($V$2='Utánpótlás I'!$P409,'Utánpótlás I'!$Q409,0)</f>
        <v>0</v>
      </c>
      <c r="X409" s="62">
        <f t="shared" si="117"/>
        <v>0</v>
      </c>
      <c r="Y409" s="12">
        <f t="shared" si="118"/>
        <v>0</v>
      </c>
      <c r="AB409" s="12">
        <f>IF($AA$2='Utánpótlás I'!$P409,'Utánpótlás I'!$Q409,0)</f>
        <v>0</v>
      </c>
      <c r="AC409" s="62">
        <f t="shared" si="119"/>
        <v>0</v>
      </c>
      <c r="AD409" s="12">
        <f t="shared" si="120"/>
        <v>0</v>
      </c>
      <c r="AG409" s="12">
        <f>IF($AF$2='Utánpótlás I'!$P409,'Utánpótlás I'!$Q409,0)</f>
        <v>0</v>
      </c>
      <c r="AH409" s="62">
        <f t="shared" si="121"/>
        <v>0</v>
      </c>
      <c r="AI409" s="12">
        <f t="shared" si="122"/>
        <v>0</v>
      </c>
      <c r="AL409" s="12">
        <f>IF($AK$2='Utánpótlás I'!$P409,'Utánpótlás I'!$Q409,0)</f>
        <v>0</v>
      </c>
      <c r="AM409" s="62">
        <f t="shared" si="123"/>
        <v>0</v>
      </c>
      <c r="AN409" s="12">
        <f t="shared" si="124"/>
        <v>0</v>
      </c>
    </row>
    <row r="410" spans="2:40">
      <c r="B410" s="12">
        <f>IF($A$2='Utánpótlás I'!$P410,'Utánpótlás I'!$Q410,0)</f>
        <v>0</v>
      </c>
      <c r="C410" s="62">
        <f t="shared" si="125"/>
        <v>0</v>
      </c>
      <c r="D410" s="12">
        <f t="shared" si="108"/>
        <v>0</v>
      </c>
      <c r="F410" s="12">
        <f>IF($E$2='Utánpótlás I'!$P410,'Utánpótlás I'!$Q410,0)</f>
        <v>0</v>
      </c>
      <c r="G410" s="62">
        <f t="shared" si="109"/>
        <v>0</v>
      </c>
      <c r="H410" s="12">
        <f t="shared" si="110"/>
        <v>0</v>
      </c>
      <c r="J410" s="12">
        <f>IF($I$2='Utánpótlás I'!$P410,'Utánpótlás I'!$Q410,0)</f>
        <v>0</v>
      </c>
      <c r="K410" s="62">
        <f t="shared" si="111"/>
        <v>0</v>
      </c>
      <c r="L410" s="12">
        <f t="shared" si="112"/>
        <v>0</v>
      </c>
      <c r="N410" s="12">
        <f>IF($M$2='Utánpótlás I'!$P410,'Utánpótlás I'!$Q410,0)</f>
        <v>0</v>
      </c>
      <c r="O410" s="62">
        <f t="shared" si="113"/>
        <v>0</v>
      </c>
      <c r="P410" s="12">
        <f t="shared" si="114"/>
        <v>0</v>
      </c>
      <c r="R410" s="12">
        <f>IF($Q$2='Utánpótlás I'!$P410,'Utánpótlás I'!$Q410,0)</f>
        <v>0</v>
      </c>
      <c r="S410" s="62">
        <f t="shared" si="115"/>
        <v>0</v>
      </c>
      <c r="T410" s="12">
        <f t="shared" si="116"/>
        <v>0</v>
      </c>
      <c r="W410" s="12">
        <f>IF($V$2='Utánpótlás I'!$P410,'Utánpótlás I'!$Q410,0)</f>
        <v>0</v>
      </c>
      <c r="X410" s="62">
        <f t="shared" si="117"/>
        <v>0</v>
      </c>
      <c r="Y410" s="12">
        <f t="shared" si="118"/>
        <v>0</v>
      </c>
      <c r="AB410" s="12">
        <f>IF($AA$2='Utánpótlás I'!$P410,'Utánpótlás I'!$Q410,0)</f>
        <v>0</v>
      </c>
      <c r="AC410" s="62">
        <f t="shared" si="119"/>
        <v>0</v>
      </c>
      <c r="AD410" s="12">
        <f t="shared" si="120"/>
        <v>0</v>
      </c>
      <c r="AG410" s="12">
        <f>IF($AF$2='Utánpótlás I'!$P410,'Utánpótlás I'!$Q410,0)</f>
        <v>0</v>
      </c>
      <c r="AH410" s="62">
        <f t="shared" si="121"/>
        <v>0</v>
      </c>
      <c r="AI410" s="12">
        <f t="shared" si="122"/>
        <v>0</v>
      </c>
      <c r="AL410" s="12">
        <f>IF($AK$2='Utánpótlás I'!$P410,'Utánpótlás I'!$Q410,0)</f>
        <v>0</v>
      </c>
      <c r="AM410" s="62">
        <f t="shared" si="123"/>
        <v>0</v>
      </c>
      <c r="AN410" s="12">
        <f t="shared" si="124"/>
        <v>0</v>
      </c>
    </row>
    <row r="411" spans="2:40">
      <c r="B411" s="12">
        <f>IF($A$2='Utánpótlás I'!$P411,'Utánpótlás I'!$Q411,0)</f>
        <v>0</v>
      </c>
      <c r="C411" s="62">
        <f t="shared" si="125"/>
        <v>0</v>
      </c>
      <c r="D411" s="12">
        <f t="shared" si="108"/>
        <v>0</v>
      </c>
      <c r="F411" s="12">
        <f>IF($E$2='Utánpótlás I'!$P411,'Utánpótlás I'!$Q411,0)</f>
        <v>0</v>
      </c>
      <c r="G411" s="62">
        <f t="shared" si="109"/>
        <v>0</v>
      </c>
      <c r="H411" s="12">
        <f t="shared" si="110"/>
        <v>0</v>
      </c>
      <c r="J411" s="12">
        <f>IF($I$2='Utánpótlás I'!$P411,'Utánpótlás I'!$Q411,0)</f>
        <v>0</v>
      </c>
      <c r="K411" s="62">
        <f t="shared" si="111"/>
        <v>0</v>
      </c>
      <c r="L411" s="12">
        <f t="shared" si="112"/>
        <v>0</v>
      </c>
      <c r="N411" s="12">
        <f>IF($M$2='Utánpótlás I'!$P411,'Utánpótlás I'!$Q411,0)</f>
        <v>0</v>
      </c>
      <c r="O411" s="62">
        <f t="shared" si="113"/>
        <v>0</v>
      </c>
      <c r="P411" s="12">
        <f t="shared" si="114"/>
        <v>0</v>
      </c>
      <c r="R411" s="12">
        <f>IF($Q$2='Utánpótlás I'!$P411,'Utánpótlás I'!$Q411,0)</f>
        <v>0</v>
      </c>
      <c r="S411" s="62">
        <f t="shared" si="115"/>
        <v>0</v>
      </c>
      <c r="T411" s="12">
        <f t="shared" si="116"/>
        <v>0</v>
      </c>
      <c r="W411" s="12">
        <f>IF($V$2='Utánpótlás I'!$P411,'Utánpótlás I'!$Q411,0)</f>
        <v>0</v>
      </c>
      <c r="X411" s="62">
        <f t="shared" si="117"/>
        <v>0</v>
      </c>
      <c r="Y411" s="12">
        <f t="shared" si="118"/>
        <v>0</v>
      </c>
      <c r="AB411" s="12">
        <f>IF($AA$2='Utánpótlás I'!$P411,'Utánpótlás I'!$Q411,0)</f>
        <v>0</v>
      </c>
      <c r="AC411" s="62">
        <f t="shared" si="119"/>
        <v>0</v>
      </c>
      <c r="AD411" s="12">
        <f t="shared" si="120"/>
        <v>0</v>
      </c>
      <c r="AG411" s="12">
        <f>IF($AF$2='Utánpótlás I'!$P411,'Utánpótlás I'!$Q411,0)</f>
        <v>0</v>
      </c>
      <c r="AH411" s="62">
        <f t="shared" si="121"/>
        <v>0</v>
      </c>
      <c r="AI411" s="12">
        <f t="shared" si="122"/>
        <v>0</v>
      </c>
      <c r="AL411" s="12">
        <f>IF($AK$2='Utánpótlás I'!$P411,'Utánpótlás I'!$Q411,0)</f>
        <v>0</v>
      </c>
      <c r="AM411" s="62">
        <f t="shared" si="123"/>
        <v>0</v>
      </c>
      <c r="AN411" s="12">
        <f t="shared" si="124"/>
        <v>0</v>
      </c>
    </row>
    <row r="412" spans="2:40">
      <c r="B412" s="12">
        <f>IF($A$2='Utánpótlás I'!$P412,'Utánpótlás I'!$Q412,0)</f>
        <v>0</v>
      </c>
      <c r="C412" s="62">
        <f t="shared" si="125"/>
        <v>0</v>
      </c>
      <c r="D412" s="12">
        <f t="shared" si="108"/>
        <v>0</v>
      </c>
      <c r="F412" s="12">
        <f>IF($E$2='Utánpótlás I'!$P412,'Utánpótlás I'!$Q412,0)</f>
        <v>0</v>
      </c>
      <c r="G412" s="62">
        <f t="shared" si="109"/>
        <v>0</v>
      </c>
      <c r="H412" s="12">
        <f t="shared" si="110"/>
        <v>0</v>
      </c>
      <c r="J412" s="12">
        <f>IF($I$2='Utánpótlás I'!$P412,'Utánpótlás I'!$Q412,0)</f>
        <v>0</v>
      </c>
      <c r="K412" s="62">
        <f t="shared" si="111"/>
        <v>0</v>
      </c>
      <c r="L412" s="12">
        <f t="shared" si="112"/>
        <v>0</v>
      </c>
      <c r="N412" s="12">
        <f>IF($M$2='Utánpótlás I'!$P412,'Utánpótlás I'!$Q412,0)</f>
        <v>0</v>
      </c>
      <c r="O412" s="62">
        <f t="shared" si="113"/>
        <v>0</v>
      </c>
      <c r="P412" s="12">
        <f t="shared" si="114"/>
        <v>0</v>
      </c>
      <c r="R412" s="12">
        <f>IF($Q$2='Utánpótlás I'!$P412,'Utánpótlás I'!$Q412,0)</f>
        <v>0</v>
      </c>
      <c r="S412" s="62">
        <f t="shared" si="115"/>
        <v>0</v>
      </c>
      <c r="T412" s="12">
        <f t="shared" si="116"/>
        <v>0</v>
      </c>
      <c r="W412" s="12">
        <f>IF($V$2='Utánpótlás I'!$P412,'Utánpótlás I'!$Q412,0)</f>
        <v>0</v>
      </c>
      <c r="X412" s="62">
        <f t="shared" si="117"/>
        <v>0</v>
      </c>
      <c r="Y412" s="12">
        <f t="shared" si="118"/>
        <v>0</v>
      </c>
      <c r="AB412" s="12">
        <f>IF($AA$2='Utánpótlás I'!$P412,'Utánpótlás I'!$Q412,0)</f>
        <v>0</v>
      </c>
      <c r="AC412" s="62">
        <f t="shared" si="119"/>
        <v>0</v>
      </c>
      <c r="AD412" s="12">
        <f t="shared" si="120"/>
        <v>0</v>
      </c>
      <c r="AG412" s="12">
        <f>IF($AF$2='Utánpótlás I'!$P412,'Utánpótlás I'!$Q412,0)</f>
        <v>0</v>
      </c>
      <c r="AH412" s="62">
        <f t="shared" si="121"/>
        <v>0</v>
      </c>
      <c r="AI412" s="12">
        <f t="shared" si="122"/>
        <v>0</v>
      </c>
      <c r="AL412" s="12">
        <f>IF($AK$2='Utánpótlás I'!$P412,'Utánpótlás I'!$Q412,0)</f>
        <v>0</v>
      </c>
      <c r="AM412" s="62">
        <f t="shared" si="123"/>
        <v>0</v>
      </c>
      <c r="AN412" s="12">
        <f t="shared" si="124"/>
        <v>0</v>
      </c>
    </row>
    <row r="413" spans="2:40">
      <c r="B413" s="12">
        <f>IF($A$2='Utánpótlás I'!$P413,'Utánpótlás I'!$Q413,0)</f>
        <v>0</v>
      </c>
      <c r="C413" s="62">
        <f t="shared" si="125"/>
        <v>0</v>
      </c>
      <c r="D413" s="12">
        <f t="shared" si="108"/>
        <v>0</v>
      </c>
      <c r="F413" s="12">
        <f>IF($E$2='Utánpótlás I'!$P413,'Utánpótlás I'!$Q413,0)</f>
        <v>0</v>
      </c>
      <c r="G413" s="62">
        <f t="shared" si="109"/>
        <v>0</v>
      </c>
      <c r="H413" s="12">
        <f t="shared" si="110"/>
        <v>0</v>
      </c>
      <c r="J413" s="12">
        <f>IF($I$2='Utánpótlás I'!$P413,'Utánpótlás I'!$Q413,0)</f>
        <v>0</v>
      </c>
      <c r="K413" s="62">
        <f t="shared" si="111"/>
        <v>0</v>
      </c>
      <c r="L413" s="12">
        <f t="shared" si="112"/>
        <v>0</v>
      </c>
      <c r="N413" s="12">
        <f>IF($M$2='Utánpótlás I'!$P413,'Utánpótlás I'!$Q413,0)</f>
        <v>0</v>
      </c>
      <c r="O413" s="62">
        <f t="shared" si="113"/>
        <v>0</v>
      </c>
      <c r="P413" s="12">
        <f t="shared" si="114"/>
        <v>0</v>
      </c>
      <c r="R413" s="12">
        <f>IF($Q$2='Utánpótlás I'!$P413,'Utánpótlás I'!$Q413,0)</f>
        <v>0</v>
      </c>
      <c r="S413" s="62">
        <f t="shared" si="115"/>
        <v>0</v>
      </c>
      <c r="T413" s="12">
        <f t="shared" si="116"/>
        <v>0</v>
      </c>
      <c r="W413" s="12">
        <f>IF($V$2='Utánpótlás I'!$P413,'Utánpótlás I'!$Q413,0)</f>
        <v>0</v>
      </c>
      <c r="X413" s="62">
        <f t="shared" si="117"/>
        <v>0</v>
      </c>
      <c r="Y413" s="12">
        <f t="shared" si="118"/>
        <v>0</v>
      </c>
      <c r="AB413" s="12">
        <f>IF($AA$2='Utánpótlás I'!$P413,'Utánpótlás I'!$Q413,0)</f>
        <v>0</v>
      </c>
      <c r="AC413" s="62">
        <f t="shared" si="119"/>
        <v>0</v>
      </c>
      <c r="AD413" s="12">
        <f t="shared" si="120"/>
        <v>0</v>
      </c>
      <c r="AG413" s="12">
        <f>IF($AF$2='Utánpótlás I'!$P413,'Utánpótlás I'!$Q413,0)</f>
        <v>0</v>
      </c>
      <c r="AH413" s="62">
        <f t="shared" si="121"/>
        <v>0</v>
      </c>
      <c r="AI413" s="12">
        <f t="shared" si="122"/>
        <v>0</v>
      </c>
      <c r="AL413" s="12">
        <f>IF($AK$2='Utánpótlás I'!$P413,'Utánpótlás I'!$Q413,0)</f>
        <v>0</v>
      </c>
      <c r="AM413" s="62">
        <f t="shared" si="123"/>
        <v>0</v>
      </c>
      <c r="AN413" s="12">
        <f t="shared" si="124"/>
        <v>0</v>
      </c>
    </row>
    <row r="414" spans="2:40">
      <c r="B414" s="12">
        <f>IF($A$2='Utánpótlás I'!$P414,'Utánpótlás I'!$Q414,0)</f>
        <v>0</v>
      </c>
      <c r="C414" s="62">
        <f t="shared" si="125"/>
        <v>0</v>
      </c>
      <c r="D414" s="12">
        <f t="shared" si="108"/>
        <v>0</v>
      </c>
      <c r="F414" s="12">
        <f>IF($E$2='Utánpótlás I'!$P414,'Utánpótlás I'!$Q414,0)</f>
        <v>0</v>
      </c>
      <c r="G414" s="62">
        <f t="shared" si="109"/>
        <v>0</v>
      </c>
      <c r="H414" s="12">
        <f t="shared" si="110"/>
        <v>0</v>
      </c>
      <c r="J414" s="12">
        <f>IF($I$2='Utánpótlás I'!$P414,'Utánpótlás I'!$Q414,0)</f>
        <v>0</v>
      </c>
      <c r="K414" s="62">
        <f t="shared" si="111"/>
        <v>0</v>
      </c>
      <c r="L414" s="12">
        <f t="shared" si="112"/>
        <v>0</v>
      </c>
      <c r="N414" s="12">
        <f>IF($M$2='Utánpótlás I'!$P414,'Utánpótlás I'!$Q414,0)</f>
        <v>0</v>
      </c>
      <c r="O414" s="62">
        <f t="shared" si="113"/>
        <v>0</v>
      </c>
      <c r="P414" s="12">
        <f t="shared" si="114"/>
        <v>0</v>
      </c>
      <c r="R414" s="12">
        <f>IF($Q$2='Utánpótlás I'!$P414,'Utánpótlás I'!$Q414,0)</f>
        <v>0</v>
      </c>
      <c r="S414" s="62">
        <f t="shared" si="115"/>
        <v>0</v>
      </c>
      <c r="T414" s="12">
        <f t="shared" si="116"/>
        <v>0</v>
      </c>
      <c r="W414" s="12">
        <f>IF($V$2='Utánpótlás I'!$P414,'Utánpótlás I'!$Q414,0)</f>
        <v>0</v>
      </c>
      <c r="X414" s="62">
        <f t="shared" si="117"/>
        <v>0</v>
      </c>
      <c r="Y414" s="12">
        <f t="shared" si="118"/>
        <v>0</v>
      </c>
      <c r="AB414" s="12">
        <f>IF($AA$2='Utánpótlás I'!$P414,'Utánpótlás I'!$Q414,0)</f>
        <v>0</v>
      </c>
      <c r="AC414" s="62">
        <f t="shared" si="119"/>
        <v>0</v>
      </c>
      <c r="AD414" s="12">
        <f t="shared" si="120"/>
        <v>0</v>
      </c>
      <c r="AG414" s="12">
        <f>IF($AF$2='Utánpótlás I'!$P414,'Utánpótlás I'!$Q414,0)</f>
        <v>0</v>
      </c>
      <c r="AH414" s="62">
        <f t="shared" si="121"/>
        <v>0</v>
      </c>
      <c r="AI414" s="12">
        <f t="shared" si="122"/>
        <v>0</v>
      </c>
      <c r="AL414" s="12">
        <f>IF($AK$2='Utánpótlás I'!$P414,'Utánpótlás I'!$Q414,0)</f>
        <v>0</v>
      </c>
      <c r="AM414" s="62">
        <f t="shared" si="123"/>
        <v>0</v>
      </c>
      <c r="AN414" s="12">
        <f t="shared" si="124"/>
        <v>0</v>
      </c>
    </row>
    <row r="415" spans="2:40">
      <c r="B415" s="12">
        <f>IF($A$2='Utánpótlás I'!$P415,'Utánpótlás I'!$Q415,0)</f>
        <v>0</v>
      </c>
      <c r="C415" s="62">
        <f t="shared" si="125"/>
        <v>0</v>
      </c>
      <c r="D415" s="12">
        <f t="shared" si="108"/>
        <v>0</v>
      </c>
      <c r="F415" s="12">
        <f>IF($E$2='Utánpótlás I'!$P415,'Utánpótlás I'!$Q415,0)</f>
        <v>0</v>
      </c>
      <c r="G415" s="62">
        <f t="shared" si="109"/>
        <v>0</v>
      </c>
      <c r="H415" s="12">
        <f t="shared" si="110"/>
        <v>0</v>
      </c>
      <c r="J415" s="12">
        <f>IF($I$2='Utánpótlás I'!$P415,'Utánpótlás I'!$Q415,0)</f>
        <v>0</v>
      </c>
      <c r="K415" s="62">
        <f t="shared" si="111"/>
        <v>0</v>
      </c>
      <c r="L415" s="12">
        <f t="shared" si="112"/>
        <v>0</v>
      </c>
      <c r="N415" s="12">
        <f>IF($M$2='Utánpótlás I'!$P415,'Utánpótlás I'!$Q415,0)</f>
        <v>0</v>
      </c>
      <c r="O415" s="62">
        <f t="shared" si="113"/>
        <v>0</v>
      </c>
      <c r="P415" s="12">
        <f t="shared" si="114"/>
        <v>0</v>
      </c>
      <c r="R415" s="12">
        <f>IF($Q$2='Utánpótlás I'!$P415,'Utánpótlás I'!$Q415,0)</f>
        <v>0</v>
      </c>
      <c r="S415" s="62">
        <f t="shared" si="115"/>
        <v>0</v>
      </c>
      <c r="T415" s="12">
        <f t="shared" si="116"/>
        <v>0</v>
      </c>
      <c r="W415" s="12">
        <f>IF($V$2='Utánpótlás I'!$P415,'Utánpótlás I'!$Q415,0)</f>
        <v>0</v>
      </c>
      <c r="X415" s="62">
        <f t="shared" si="117"/>
        <v>0</v>
      </c>
      <c r="Y415" s="12">
        <f t="shared" si="118"/>
        <v>0</v>
      </c>
      <c r="AB415" s="12">
        <f>IF($AA$2='Utánpótlás I'!$P415,'Utánpótlás I'!$Q415,0)</f>
        <v>0</v>
      </c>
      <c r="AC415" s="62">
        <f t="shared" si="119"/>
        <v>0</v>
      </c>
      <c r="AD415" s="12">
        <f t="shared" si="120"/>
        <v>0</v>
      </c>
      <c r="AG415" s="12">
        <f>IF($AF$2='Utánpótlás I'!$P415,'Utánpótlás I'!$Q415,0)</f>
        <v>0</v>
      </c>
      <c r="AH415" s="62">
        <f t="shared" si="121"/>
        <v>0</v>
      </c>
      <c r="AI415" s="12">
        <f t="shared" si="122"/>
        <v>0</v>
      </c>
      <c r="AL415" s="12">
        <f>IF($AK$2='Utánpótlás I'!$P415,'Utánpótlás I'!$Q415,0)</f>
        <v>0</v>
      </c>
      <c r="AM415" s="62">
        <f t="shared" si="123"/>
        <v>0</v>
      </c>
      <c r="AN415" s="12">
        <f t="shared" si="124"/>
        <v>0</v>
      </c>
    </row>
    <row r="416" spans="2:40">
      <c r="B416" s="12">
        <f>IF($A$2='Utánpótlás I'!$P416,'Utánpótlás I'!$Q416,0)</f>
        <v>0</v>
      </c>
      <c r="C416" s="62">
        <f t="shared" si="125"/>
        <v>0</v>
      </c>
      <c r="D416" s="12">
        <f t="shared" si="108"/>
        <v>0</v>
      </c>
      <c r="F416" s="12">
        <f>IF($E$2='Utánpótlás I'!$P416,'Utánpótlás I'!$Q416,0)</f>
        <v>0</v>
      </c>
      <c r="G416" s="62">
        <f t="shared" si="109"/>
        <v>0</v>
      </c>
      <c r="H416" s="12">
        <f t="shared" si="110"/>
        <v>0</v>
      </c>
      <c r="J416" s="12">
        <f>IF($I$2='Utánpótlás I'!$P416,'Utánpótlás I'!$Q416,0)</f>
        <v>0</v>
      </c>
      <c r="K416" s="62">
        <f t="shared" si="111"/>
        <v>0</v>
      </c>
      <c r="L416" s="12">
        <f t="shared" si="112"/>
        <v>0</v>
      </c>
      <c r="N416" s="12">
        <f>IF($M$2='Utánpótlás I'!$P416,'Utánpótlás I'!$Q416,0)</f>
        <v>0</v>
      </c>
      <c r="O416" s="62">
        <f t="shared" si="113"/>
        <v>0</v>
      </c>
      <c r="P416" s="12">
        <f t="shared" si="114"/>
        <v>0</v>
      </c>
      <c r="R416" s="12">
        <f>IF($Q$2='Utánpótlás I'!$P416,'Utánpótlás I'!$Q416,0)</f>
        <v>0</v>
      </c>
      <c r="S416" s="62">
        <f t="shared" si="115"/>
        <v>0</v>
      </c>
      <c r="T416" s="12">
        <f t="shared" si="116"/>
        <v>0</v>
      </c>
      <c r="W416" s="12">
        <f>IF($V$2='Utánpótlás I'!$P416,'Utánpótlás I'!$Q416,0)</f>
        <v>0</v>
      </c>
      <c r="X416" s="62">
        <f t="shared" si="117"/>
        <v>0</v>
      </c>
      <c r="Y416" s="12">
        <f t="shared" si="118"/>
        <v>0</v>
      </c>
      <c r="AB416" s="12">
        <f>IF($AA$2='Utánpótlás I'!$P416,'Utánpótlás I'!$Q416,0)</f>
        <v>0</v>
      </c>
      <c r="AC416" s="62">
        <f t="shared" si="119"/>
        <v>0</v>
      </c>
      <c r="AD416" s="12">
        <f t="shared" si="120"/>
        <v>0</v>
      </c>
      <c r="AG416" s="12">
        <f>IF($AF$2='Utánpótlás I'!$P416,'Utánpótlás I'!$Q416,0)</f>
        <v>0</v>
      </c>
      <c r="AH416" s="62">
        <f t="shared" si="121"/>
        <v>0</v>
      </c>
      <c r="AI416" s="12">
        <f t="shared" si="122"/>
        <v>0</v>
      </c>
      <c r="AL416" s="12">
        <f>IF($AK$2='Utánpótlás I'!$P416,'Utánpótlás I'!$Q416,0)</f>
        <v>0</v>
      </c>
      <c r="AM416" s="62">
        <f t="shared" si="123"/>
        <v>0</v>
      </c>
      <c r="AN416" s="12">
        <f t="shared" si="124"/>
        <v>0</v>
      </c>
    </row>
    <row r="417" spans="2:40">
      <c r="B417" s="12">
        <f>IF($A$2='Utánpótlás I'!$P417,'Utánpótlás I'!$Q417,0)</f>
        <v>0</v>
      </c>
      <c r="C417" s="62">
        <f t="shared" si="125"/>
        <v>0</v>
      </c>
      <c r="D417" s="12">
        <f t="shared" si="108"/>
        <v>0</v>
      </c>
      <c r="F417" s="12">
        <f>IF($E$2='Utánpótlás I'!$P417,'Utánpótlás I'!$Q417,0)</f>
        <v>0</v>
      </c>
      <c r="G417" s="62">
        <f t="shared" si="109"/>
        <v>0</v>
      </c>
      <c r="H417" s="12">
        <f t="shared" si="110"/>
        <v>0</v>
      </c>
      <c r="J417" s="12">
        <f>IF($I$2='Utánpótlás I'!$P417,'Utánpótlás I'!$Q417,0)</f>
        <v>0</v>
      </c>
      <c r="K417" s="62">
        <f t="shared" si="111"/>
        <v>0</v>
      </c>
      <c r="L417" s="12">
        <f t="shared" si="112"/>
        <v>0</v>
      </c>
      <c r="N417" s="12">
        <f>IF($M$2='Utánpótlás I'!$P417,'Utánpótlás I'!$Q417,0)</f>
        <v>0</v>
      </c>
      <c r="O417" s="62">
        <f t="shared" si="113"/>
        <v>0</v>
      </c>
      <c r="P417" s="12">
        <f t="shared" si="114"/>
        <v>0</v>
      </c>
      <c r="R417" s="12">
        <f>IF($Q$2='Utánpótlás I'!$P417,'Utánpótlás I'!$Q417,0)</f>
        <v>0</v>
      </c>
      <c r="S417" s="62">
        <f t="shared" si="115"/>
        <v>0</v>
      </c>
      <c r="T417" s="12">
        <f t="shared" si="116"/>
        <v>0</v>
      </c>
      <c r="W417" s="12">
        <f>IF($V$2='Utánpótlás I'!$P417,'Utánpótlás I'!$Q417,0)</f>
        <v>0</v>
      </c>
      <c r="X417" s="62">
        <f t="shared" si="117"/>
        <v>0</v>
      </c>
      <c r="Y417" s="12">
        <f t="shared" si="118"/>
        <v>0</v>
      </c>
      <c r="AB417" s="12">
        <f>IF($AA$2='Utánpótlás I'!$P417,'Utánpótlás I'!$Q417,0)</f>
        <v>0</v>
      </c>
      <c r="AC417" s="62">
        <f t="shared" si="119"/>
        <v>0</v>
      </c>
      <c r="AD417" s="12">
        <f t="shared" si="120"/>
        <v>0</v>
      </c>
      <c r="AG417" s="12">
        <f>IF($AF$2='Utánpótlás I'!$P417,'Utánpótlás I'!$Q417,0)</f>
        <v>0</v>
      </c>
      <c r="AH417" s="62">
        <f t="shared" si="121"/>
        <v>0</v>
      </c>
      <c r="AI417" s="12">
        <f t="shared" si="122"/>
        <v>0</v>
      </c>
      <c r="AL417" s="12">
        <f>IF($AK$2='Utánpótlás I'!$P417,'Utánpótlás I'!$Q417,0)</f>
        <v>0</v>
      </c>
      <c r="AM417" s="62">
        <f t="shared" si="123"/>
        <v>0</v>
      </c>
      <c r="AN417" s="12">
        <f t="shared" si="124"/>
        <v>0</v>
      </c>
    </row>
    <row r="418" spans="2:40">
      <c r="B418" s="12">
        <f>IF($A$2='Utánpótlás I'!$P418,'Utánpótlás I'!$Q418,0)</f>
        <v>0</v>
      </c>
      <c r="C418" s="62">
        <f t="shared" si="125"/>
        <v>0</v>
      </c>
      <c r="D418" s="12">
        <f t="shared" si="108"/>
        <v>0</v>
      </c>
      <c r="F418" s="12">
        <f>IF($E$2='Utánpótlás I'!$P418,'Utánpótlás I'!$Q418,0)</f>
        <v>0</v>
      </c>
      <c r="G418" s="62">
        <f t="shared" si="109"/>
        <v>0</v>
      </c>
      <c r="H418" s="12">
        <f t="shared" si="110"/>
        <v>0</v>
      </c>
      <c r="J418" s="12">
        <f>IF($I$2='Utánpótlás I'!$P418,'Utánpótlás I'!$Q418,0)</f>
        <v>0</v>
      </c>
      <c r="K418" s="62">
        <f t="shared" si="111"/>
        <v>0</v>
      </c>
      <c r="L418" s="12">
        <f t="shared" si="112"/>
        <v>0</v>
      </c>
      <c r="N418" s="12">
        <f>IF($M$2='Utánpótlás I'!$P418,'Utánpótlás I'!$Q418,0)</f>
        <v>0</v>
      </c>
      <c r="O418" s="62">
        <f t="shared" si="113"/>
        <v>0</v>
      </c>
      <c r="P418" s="12">
        <f t="shared" si="114"/>
        <v>0</v>
      </c>
      <c r="R418" s="12">
        <f>IF($Q$2='Utánpótlás I'!$P418,'Utánpótlás I'!$Q418,0)</f>
        <v>0</v>
      </c>
      <c r="S418" s="62">
        <f t="shared" si="115"/>
        <v>0</v>
      </c>
      <c r="T418" s="12">
        <f t="shared" si="116"/>
        <v>0</v>
      </c>
      <c r="W418" s="12">
        <f>IF($V$2='Utánpótlás I'!$P418,'Utánpótlás I'!$Q418,0)</f>
        <v>0</v>
      </c>
      <c r="X418" s="62">
        <f t="shared" si="117"/>
        <v>0</v>
      </c>
      <c r="Y418" s="12">
        <f t="shared" si="118"/>
        <v>0</v>
      </c>
      <c r="AB418" s="12">
        <f>IF($AA$2='Utánpótlás I'!$P418,'Utánpótlás I'!$Q418,0)</f>
        <v>0</v>
      </c>
      <c r="AC418" s="62">
        <f t="shared" si="119"/>
        <v>0</v>
      </c>
      <c r="AD418" s="12">
        <f t="shared" si="120"/>
        <v>0</v>
      </c>
      <c r="AG418" s="12">
        <f>IF($AF$2='Utánpótlás I'!$P418,'Utánpótlás I'!$Q418,0)</f>
        <v>0</v>
      </c>
      <c r="AH418" s="62">
        <f t="shared" si="121"/>
        <v>0</v>
      </c>
      <c r="AI418" s="12">
        <f t="shared" si="122"/>
        <v>0</v>
      </c>
      <c r="AL418" s="12">
        <f>IF($AK$2='Utánpótlás I'!$P418,'Utánpótlás I'!$Q418,0)</f>
        <v>0</v>
      </c>
      <c r="AM418" s="62">
        <f t="shared" si="123"/>
        <v>0</v>
      </c>
      <c r="AN418" s="12">
        <f t="shared" si="124"/>
        <v>0</v>
      </c>
    </row>
    <row r="419" spans="2:40">
      <c r="B419" s="12">
        <f>IF($A$2='Utánpótlás I'!$P419,'Utánpótlás I'!$Q419,0)</f>
        <v>0</v>
      </c>
      <c r="C419" s="62">
        <f t="shared" si="125"/>
        <v>0</v>
      </c>
      <c r="D419" s="12">
        <f t="shared" si="108"/>
        <v>0</v>
      </c>
      <c r="F419" s="12">
        <f>IF($E$2='Utánpótlás I'!$P419,'Utánpótlás I'!$Q419,0)</f>
        <v>0</v>
      </c>
      <c r="G419" s="62">
        <f t="shared" si="109"/>
        <v>0</v>
      </c>
      <c r="H419" s="12">
        <f t="shared" si="110"/>
        <v>0</v>
      </c>
      <c r="J419" s="12">
        <f>IF($I$2='Utánpótlás I'!$P419,'Utánpótlás I'!$Q419,0)</f>
        <v>0</v>
      </c>
      <c r="K419" s="62">
        <f t="shared" si="111"/>
        <v>0</v>
      </c>
      <c r="L419" s="12">
        <f t="shared" si="112"/>
        <v>0</v>
      </c>
      <c r="N419" s="12">
        <f>IF($M$2='Utánpótlás I'!$P419,'Utánpótlás I'!$Q419,0)</f>
        <v>0</v>
      </c>
      <c r="O419" s="62">
        <f t="shared" si="113"/>
        <v>0</v>
      </c>
      <c r="P419" s="12">
        <f t="shared" si="114"/>
        <v>0</v>
      </c>
      <c r="R419" s="12">
        <f>IF($Q$2='Utánpótlás I'!$P419,'Utánpótlás I'!$Q419,0)</f>
        <v>0</v>
      </c>
      <c r="S419" s="62">
        <f t="shared" si="115"/>
        <v>0</v>
      </c>
      <c r="T419" s="12">
        <f t="shared" si="116"/>
        <v>0</v>
      </c>
      <c r="W419" s="12">
        <f>IF($V$2='Utánpótlás I'!$P419,'Utánpótlás I'!$Q419,0)</f>
        <v>0</v>
      </c>
      <c r="X419" s="62">
        <f t="shared" si="117"/>
        <v>0</v>
      </c>
      <c r="Y419" s="12">
        <f t="shared" si="118"/>
        <v>0</v>
      </c>
      <c r="AB419" s="12">
        <f>IF($AA$2='Utánpótlás I'!$P419,'Utánpótlás I'!$Q419,0)</f>
        <v>0</v>
      </c>
      <c r="AC419" s="62">
        <f t="shared" si="119"/>
        <v>0</v>
      </c>
      <c r="AD419" s="12">
        <f t="shared" si="120"/>
        <v>0</v>
      </c>
      <c r="AG419" s="12">
        <f>IF($AF$2='Utánpótlás I'!$P419,'Utánpótlás I'!$Q419,0)</f>
        <v>0</v>
      </c>
      <c r="AH419" s="62">
        <f t="shared" si="121"/>
        <v>0</v>
      </c>
      <c r="AI419" s="12">
        <f t="shared" si="122"/>
        <v>0</v>
      </c>
      <c r="AL419" s="12">
        <f>IF($AK$2='Utánpótlás I'!$P419,'Utánpótlás I'!$Q419,0)</f>
        <v>0</v>
      </c>
      <c r="AM419" s="62">
        <f t="shared" si="123"/>
        <v>0</v>
      </c>
      <c r="AN419" s="12">
        <f t="shared" si="124"/>
        <v>0</v>
      </c>
    </row>
    <row r="420" spans="2:40">
      <c r="B420" s="12">
        <f>IF($A$2='Utánpótlás I'!$P420,'Utánpótlás I'!$Q420,0)</f>
        <v>0</v>
      </c>
      <c r="C420" s="62">
        <f t="shared" si="125"/>
        <v>0</v>
      </c>
      <c r="D420" s="12">
        <f t="shared" si="108"/>
        <v>0</v>
      </c>
      <c r="F420" s="12">
        <f>IF($E$2='Utánpótlás I'!$P420,'Utánpótlás I'!$Q420,0)</f>
        <v>0</v>
      </c>
      <c r="G420" s="62">
        <f t="shared" si="109"/>
        <v>0</v>
      </c>
      <c r="H420" s="12">
        <f t="shared" si="110"/>
        <v>0</v>
      </c>
      <c r="J420" s="12">
        <f>IF($I$2='Utánpótlás I'!$P420,'Utánpótlás I'!$Q420,0)</f>
        <v>0</v>
      </c>
      <c r="K420" s="62">
        <f t="shared" si="111"/>
        <v>0</v>
      </c>
      <c r="L420" s="12">
        <f t="shared" si="112"/>
        <v>0</v>
      </c>
      <c r="N420" s="12">
        <f>IF($M$2='Utánpótlás I'!$P420,'Utánpótlás I'!$Q420,0)</f>
        <v>0</v>
      </c>
      <c r="O420" s="62">
        <f t="shared" si="113"/>
        <v>0</v>
      </c>
      <c r="P420" s="12">
        <f t="shared" si="114"/>
        <v>0</v>
      </c>
      <c r="R420" s="12">
        <f>IF($Q$2='Utánpótlás I'!$P420,'Utánpótlás I'!$Q420,0)</f>
        <v>0</v>
      </c>
      <c r="S420" s="62">
        <f t="shared" si="115"/>
        <v>0</v>
      </c>
      <c r="T420" s="12">
        <f t="shared" si="116"/>
        <v>0</v>
      </c>
      <c r="W420" s="12">
        <f>IF($V$2='Utánpótlás I'!$P420,'Utánpótlás I'!$Q420,0)</f>
        <v>0</v>
      </c>
      <c r="X420" s="62">
        <f t="shared" si="117"/>
        <v>0</v>
      </c>
      <c r="Y420" s="12">
        <f t="shared" si="118"/>
        <v>0</v>
      </c>
      <c r="AB420" s="12">
        <f>IF($AA$2='Utánpótlás I'!$P420,'Utánpótlás I'!$Q420,0)</f>
        <v>0</v>
      </c>
      <c r="AC420" s="62">
        <f t="shared" si="119"/>
        <v>0</v>
      </c>
      <c r="AD420" s="12">
        <f t="shared" si="120"/>
        <v>0</v>
      </c>
      <c r="AG420" s="12">
        <f>IF($AF$2='Utánpótlás I'!$P420,'Utánpótlás I'!$Q420,0)</f>
        <v>0</v>
      </c>
      <c r="AH420" s="62">
        <f t="shared" si="121"/>
        <v>0</v>
      </c>
      <c r="AI420" s="12">
        <f t="shared" si="122"/>
        <v>0</v>
      </c>
      <c r="AL420" s="12">
        <f>IF($AK$2='Utánpótlás I'!$P420,'Utánpótlás I'!$Q420,0)</f>
        <v>0</v>
      </c>
      <c r="AM420" s="62">
        <f t="shared" si="123"/>
        <v>0</v>
      </c>
      <c r="AN420" s="12">
        <f t="shared" si="124"/>
        <v>0</v>
      </c>
    </row>
    <row r="421" spans="2:40">
      <c r="B421" s="12">
        <f>IF($A$2='Utánpótlás I'!$P421,'Utánpótlás I'!$Q421,0)</f>
        <v>0</v>
      </c>
      <c r="C421" s="62">
        <f t="shared" si="125"/>
        <v>0</v>
      </c>
      <c r="D421" s="12">
        <f t="shared" si="108"/>
        <v>0</v>
      </c>
      <c r="F421" s="12">
        <f>IF($E$2='Utánpótlás I'!$P421,'Utánpótlás I'!$Q421,0)</f>
        <v>0</v>
      </c>
      <c r="G421" s="62">
        <f t="shared" si="109"/>
        <v>0</v>
      </c>
      <c r="H421" s="12">
        <f t="shared" si="110"/>
        <v>0</v>
      </c>
      <c r="J421" s="12">
        <f>IF($I$2='Utánpótlás I'!$P421,'Utánpótlás I'!$Q421,0)</f>
        <v>0</v>
      </c>
      <c r="K421" s="62">
        <f t="shared" si="111"/>
        <v>0</v>
      </c>
      <c r="L421" s="12">
        <f t="shared" si="112"/>
        <v>0</v>
      </c>
      <c r="N421" s="12">
        <f>IF($M$2='Utánpótlás I'!$P421,'Utánpótlás I'!$Q421,0)</f>
        <v>0</v>
      </c>
      <c r="O421" s="62">
        <f t="shared" si="113"/>
        <v>0</v>
      </c>
      <c r="P421" s="12">
        <f t="shared" si="114"/>
        <v>0</v>
      </c>
      <c r="R421" s="12">
        <f>IF($Q$2='Utánpótlás I'!$P421,'Utánpótlás I'!$Q421,0)</f>
        <v>0</v>
      </c>
      <c r="S421" s="62">
        <f t="shared" si="115"/>
        <v>0</v>
      </c>
      <c r="T421" s="12">
        <f t="shared" si="116"/>
        <v>0</v>
      </c>
      <c r="W421" s="12">
        <f>IF($V$2='Utánpótlás I'!$P421,'Utánpótlás I'!$Q421,0)</f>
        <v>0</v>
      </c>
      <c r="X421" s="62">
        <f t="shared" si="117"/>
        <v>0</v>
      </c>
      <c r="Y421" s="12">
        <f t="shared" si="118"/>
        <v>0</v>
      </c>
      <c r="AB421" s="12">
        <f>IF($AA$2='Utánpótlás I'!$P421,'Utánpótlás I'!$Q421,0)</f>
        <v>0</v>
      </c>
      <c r="AC421" s="62">
        <f t="shared" si="119"/>
        <v>0</v>
      </c>
      <c r="AD421" s="12">
        <f t="shared" si="120"/>
        <v>0</v>
      </c>
      <c r="AG421" s="12">
        <f>IF($AF$2='Utánpótlás I'!$P421,'Utánpótlás I'!$Q421,0)</f>
        <v>0</v>
      </c>
      <c r="AH421" s="62">
        <f t="shared" si="121"/>
        <v>0</v>
      </c>
      <c r="AI421" s="12">
        <f t="shared" si="122"/>
        <v>0</v>
      </c>
      <c r="AL421" s="12">
        <f>IF($AK$2='Utánpótlás I'!$P421,'Utánpótlás I'!$Q421,0)</f>
        <v>0</v>
      </c>
      <c r="AM421" s="62">
        <f t="shared" si="123"/>
        <v>0</v>
      </c>
      <c r="AN421" s="12">
        <f t="shared" si="124"/>
        <v>0</v>
      </c>
    </row>
    <row r="422" spans="2:40">
      <c r="B422" s="12">
        <f>IF($A$2='Utánpótlás I'!$P422,'Utánpótlás I'!$Q422,0)</f>
        <v>0</v>
      </c>
      <c r="C422" s="62">
        <f t="shared" si="125"/>
        <v>0</v>
      </c>
      <c r="D422" s="12">
        <f t="shared" si="108"/>
        <v>0</v>
      </c>
      <c r="F422" s="12">
        <f>IF($E$2='Utánpótlás I'!$P422,'Utánpótlás I'!$Q422,0)</f>
        <v>0</v>
      </c>
      <c r="G422" s="62">
        <f t="shared" si="109"/>
        <v>0</v>
      </c>
      <c r="H422" s="12">
        <f t="shared" si="110"/>
        <v>0</v>
      </c>
      <c r="J422" s="12">
        <f>IF($I$2='Utánpótlás I'!$P422,'Utánpótlás I'!$Q422,0)</f>
        <v>0</v>
      </c>
      <c r="K422" s="62">
        <f t="shared" si="111"/>
        <v>0</v>
      </c>
      <c r="L422" s="12">
        <f t="shared" si="112"/>
        <v>0</v>
      </c>
      <c r="N422" s="12">
        <f>IF($M$2='Utánpótlás I'!$P422,'Utánpótlás I'!$Q422,0)</f>
        <v>0</v>
      </c>
      <c r="O422" s="62">
        <f t="shared" si="113"/>
        <v>0</v>
      </c>
      <c r="P422" s="12">
        <f t="shared" si="114"/>
        <v>0</v>
      </c>
      <c r="R422" s="12">
        <f>IF($Q$2='Utánpótlás I'!$P422,'Utánpótlás I'!$Q422,0)</f>
        <v>0</v>
      </c>
      <c r="S422" s="62">
        <f t="shared" si="115"/>
        <v>0</v>
      </c>
      <c r="T422" s="12">
        <f t="shared" si="116"/>
        <v>0</v>
      </c>
      <c r="W422" s="12">
        <f>IF($V$2='Utánpótlás I'!$P422,'Utánpótlás I'!$Q422,0)</f>
        <v>0</v>
      </c>
      <c r="X422" s="62">
        <f t="shared" si="117"/>
        <v>0</v>
      </c>
      <c r="Y422" s="12">
        <f t="shared" si="118"/>
        <v>0</v>
      </c>
      <c r="AB422" s="12">
        <f>IF($AA$2='Utánpótlás I'!$P422,'Utánpótlás I'!$Q422,0)</f>
        <v>0</v>
      </c>
      <c r="AC422" s="62">
        <f t="shared" si="119"/>
        <v>0</v>
      </c>
      <c r="AD422" s="12">
        <f t="shared" si="120"/>
        <v>0</v>
      </c>
      <c r="AG422" s="12">
        <f>IF($AF$2='Utánpótlás I'!$P422,'Utánpótlás I'!$Q422,0)</f>
        <v>0</v>
      </c>
      <c r="AH422" s="62">
        <f t="shared" si="121"/>
        <v>0</v>
      </c>
      <c r="AI422" s="12">
        <f t="shared" si="122"/>
        <v>0</v>
      </c>
      <c r="AL422" s="12">
        <f>IF($AK$2='Utánpótlás I'!$P422,'Utánpótlás I'!$Q422,0)</f>
        <v>0</v>
      </c>
      <c r="AM422" s="62">
        <f t="shared" si="123"/>
        <v>0</v>
      </c>
      <c r="AN422" s="12">
        <f t="shared" si="124"/>
        <v>0</v>
      </c>
    </row>
    <row r="423" spans="2:40">
      <c r="B423" s="12">
        <f>IF($A$2='Utánpótlás I'!$P423,'Utánpótlás I'!$Q423,0)</f>
        <v>0</v>
      </c>
      <c r="C423" s="62">
        <f t="shared" si="125"/>
        <v>0</v>
      </c>
      <c r="D423" s="12">
        <f t="shared" si="108"/>
        <v>0</v>
      </c>
      <c r="F423" s="12">
        <f>IF($E$2='Utánpótlás I'!$P423,'Utánpótlás I'!$Q423,0)</f>
        <v>0</v>
      </c>
      <c r="G423" s="62">
        <f t="shared" si="109"/>
        <v>0</v>
      </c>
      <c r="H423" s="12">
        <f t="shared" si="110"/>
        <v>0</v>
      </c>
      <c r="J423" s="12">
        <f>IF($I$2='Utánpótlás I'!$P423,'Utánpótlás I'!$Q423,0)</f>
        <v>0</v>
      </c>
      <c r="K423" s="62">
        <f t="shared" si="111"/>
        <v>0</v>
      </c>
      <c r="L423" s="12">
        <f t="shared" si="112"/>
        <v>0</v>
      </c>
      <c r="N423" s="12">
        <f>IF($M$2='Utánpótlás I'!$P423,'Utánpótlás I'!$Q423,0)</f>
        <v>0</v>
      </c>
      <c r="O423" s="62">
        <f t="shared" si="113"/>
        <v>0</v>
      </c>
      <c r="P423" s="12">
        <f t="shared" si="114"/>
        <v>0</v>
      </c>
      <c r="R423" s="12">
        <f>IF($Q$2='Utánpótlás I'!$P423,'Utánpótlás I'!$Q423,0)</f>
        <v>0</v>
      </c>
      <c r="S423" s="62">
        <f t="shared" si="115"/>
        <v>0</v>
      </c>
      <c r="T423" s="12">
        <f t="shared" si="116"/>
        <v>0</v>
      </c>
      <c r="W423" s="12">
        <f>IF($V$2='Utánpótlás I'!$P423,'Utánpótlás I'!$Q423,0)</f>
        <v>0</v>
      </c>
      <c r="X423" s="62">
        <f t="shared" si="117"/>
        <v>0</v>
      </c>
      <c r="Y423" s="12">
        <f t="shared" si="118"/>
        <v>0</v>
      </c>
      <c r="AB423" s="12">
        <f>IF($AA$2='Utánpótlás I'!$P423,'Utánpótlás I'!$Q423,0)</f>
        <v>0</v>
      </c>
      <c r="AC423" s="62">
        <f t="shared" si="119"/>
        <v>0</v>
      </c>
      <c r="AD423" s="12">
        <f t="shared" si="120"/>
        <v>0</v>
      </c>
      <c r="AG423" s="12">
        <f>IF($AF$2='Utánpótlás I'!$P423,'Utánpótlás I'!$Q423,0)</f>
        <v>0</v>
      </c>
      <c r="AH423" s="62">
        <f t="shared" si="121"/>
        <v>0</v>
      </c>
      <c r="AI423" s="12">
        <f t="shared" si="122"/>
        <v>0</v>
      </c>
      <c r="AL423" s="12">
        <f>IF($AK$2='Utánpótlás I'!$P423,'Utánpótlás I'!$Q423,0)</f>
        <v>0</v>
      </c>
      <c r="AM423" s="62">
        <f t="shared" si="123"/>
        <v>0</v>
      </c>
      <c r="AN423" s="12">
        <f t="shared" si="124"/>
        <v>0</v>
      </c>
    </row>
    <row r="424" spans="2:40">
      <c r="B424" s="12">
        <f>IF($A$2='Utánpótlás I'!$P424,'Utánpótlás I'!$Q424,0)</f>
        <v>0</v>
      </c>
      <c r="C424" s="62">
        <f t="shared" si="125"/>
        <v>0</v>
      </c>
      <c r="D424" s="12">
        <f t="shared" si="108"/>
        <v>0</v>
      </c>
      <c r="F424" s="12">
        <f>IF($E$2='Utánpótlás I'!$P424,'Utánpótlás I'!$Q424,0)</f>
        <v>0</v>
      </c>
      <c r="G424" s="62">
        <f t="shared" si="109"/>
        <v>0</v>
      </c>
      <c r="H424" s="12">
        <f t="shared" si="110"/>
        <v>0</v>
      </c>
      <c r="J424" s="12">
        <f>IF($I$2='Utánpótlás I'!$P424,'Utánpótlás I'!$Q424,0)</f>
        <v>0</v>
      </c>
      <c r="K424" s="62">
        <f t="shared" si="111"/>
        <v>0</v>
      </c>
      <c r="L424" s="12">
        <f t="shared" si="112"/>
        <v>0</v>
      </c>
      <c r="N424" s="12">
        <f>IF($M$2='Utánpótlás I'!$P424,'Utánpótlás I'!$Q424,0)</f>
        <v>0</v>
      </c>
      <c r="O424" s="62">
        <f t="shared" si="113"/>
        <v>0</v>
      </c>
      <c r="P424" s="12">
        <f t="shared" si="114"/>
        <v>0</v>
      </c>
      <c r="R424" s="12">
        <f>IF($Q$2='Utánpótlás I'!$P424,'Utánpótlás I'!$Q424,0)</f>
        <v>0</v>
      </c>
      <c r="S424" s="62">
        <f t="shared" si="115"/>
        <v>0</v>
      </c>
      <c r="T424" s="12">
        <f t="shared" si="116"/>
        <v>0</v>
      </c>
      <c r="W424" s="12">
        <f>IF($V$2='Utánpótlás I'!$P424,'Utánpótlás I'!$Q424,0)</f>
        <v>0</v>
      </c>
      <c r="X424" s="62">
        <f t="shared" si="117"/>
        <v>0</v>
      </c>
      <c r="Y424" s="12">
        <f t="shared" si="118"/>
        <v>0</v>
      </c>
      <c r="AB424" s="12">
        <f>IF($AA$2='Utánpótlás I'!$P424,'Utánpótlás I'!$Q424,0)</f>
        <v>0</v>
      </c>
      <c r="AC424" s="62">
        <f t="shared" si="119"/>
        <v>0</v>
      </c>
      <c r="AD424" s="12">
        <f t="shared" si="120"/>
        <v>0</v>
      </c>
      <c r="AG424" s="12">
        <f>IF($AF$2='Utánpótlás I'!$P424,'Utánpótlás I'!$Q424,0)</f>
        <v>0</v>
      </c>
      <c r="AH424" s="62">
        <f t="shared" si="121"/>
        <v>0</v>
      </c>
      <c r="AI424" s="12">
        <f t="shared" si="122"/>
        <v>0</v>
      </c>
      <c r="AL424" s="12">
        <f>IF($AK$2='Utánpótlás I'!$P424,'Utánpótlás I'!$Q424,0)</f>
        <v>0</v>
      </c>
      <c r="AM424" s="62">
        <f t="shared" si="123"/>
        <v>0</v>
      </c>
      <c r="AN424" s="12">
        <f t="shared" si="124"/>
        <v>0</v>
      </c>
    </row>
    <row r="425" spans="2:40">
      <c r="B425" s="12">
        <f>IF($A$2='Utánpótlás I'!$P425,'Utánpótlás I'!$Q425,0)</f>
        <v>0</v>
      </c>
      <c r="C425" s="62">
        <f t="shared" si="125"/>
        <v>0</v>
      </c>
      <c r="D425" s="12">
        <f t="shared" si="108"/>
        <v>0</v>
      </c>
      <c r="F425" s="12">
        <f>IF($E$2='Utánpótlás I'!$P425,'Utánpótlás I'!$Q425,0)</f>
        <v>0</v>
      </c>
      <c r="G425" s="62">
        <f t="shared" si="109"/>
        <v>0</v>
      </c>
      <c r="H425" s="12">
        <f t="shared" si="110"/>
        <v>0</v>
      </c>
      <c r="J425" s="12">
        <f>IF($I$2='Utánpótlás I'!$P425,'Utánpótlás I'!$Q425,0)</f>
        <v>0</v>
      </c>
      <c r="K425" s="62">
        <f t="shared" si="111"/>
        <v>0</v>
      </c>
      <c r="L425" s="12">
        <f t="shared" si="112"/>
        <v>0</v>
      </c>
      <c r="N425" s="12">
        <f>IF($M$2='Utánpótlás I'!$P425,'Utánpótlás I'!$Q425,0)</f>
        <v>0</v>
      </c>
      <c r="O425" s="62">
        <f t="shared" si="113"/>
        <v>0</v>
      </c>
      <c r="P425" s="12">
        <f t="shared" si="114"/>
        <v>0</v>
      </c>
      <c r="R425" s="12">
        <f>IF($Q$2='Utánpótlás I'!$P425,'Utánpótlás I'!$Q425,0)</f>
        <v>0</v>
      </c>
      <c r="S425" s="62">
        <f t="shared" si="115"/>
        <v>0</v>
      </c>
      <c r="T425" s="12">
        <f t="shared" si="116"/>
        <v>0</v>
      </c>
      <c r="W425" s="12">
        <f>IF($V$2='Utánpótlás I'!$P425,'Utánpótlás I'!$Q425,0)</f>
        <v>0</v>
      </c>
      <c r="X425" s="62">
        <f t="shared" si="117"/>
        <v>0</v>
      </c>
      <c r="Y425" s="12">
        <f t="shared" si="118"/>
        <v>0</v>
      </c>
      <c r="AB425" s="12">
        <f>IF($AA$2='Utánpótlás I'!$P425,'Utánpótlás I'!$Q425,0)</f>
        <v>0</v>
      </c>
      <c r="AC425" s="62">
        <f t="shared" si="119"/>
        <v>0</v>
      </c>
      <c r="AD425" s="12">
        <f t="shared" si="120"/>
        <v>0</v>
      </c>
      <c r="AG425" s="12">
        <f>IF($AF$2='Utánpótlás I'!$P425,'Utánpótlás I'!$Q425,0)</f>
        <v>0</v>
      </c>
      <c r="AH425" s="62">
        <f t="shared" si="121"/>
        <v>0</v>
      </c>
      <c r="AI425" s="12">
        <f t="shared" si="122"/>
        <v>0</v>
      </c>
      <c r="AL425" s="12">
        <f>IF($AK$2='Utánpótlás I'!$P425,'Utánpótlás I'!$Q425,0)</f>
        <v>0</v>
      </c>
      <c r="AM425" s="62">
        <f t="shared" si="123"/>
        <v>0</v>
      </c>
      <c r="AN425" s="12">
        <f t="shared" si="124"/>
        <v>0</v>
      </c>
    </row>
    <row r="426" spans="2:40">
      <c r="B426" s="12">
        <f>IF($A$2='Utánpótlás I'!$P426,'Utánpótlás I'!$Q426,0)</f>
        <v>0</v>
      </c>
      <c r="C426" s="62">
        <f t="shared" si="125"/>
        <v>0</v>
      </c>
      <c r="D426" s="12">
        <f t="shared" si="108"/>
        <v>0</v>
      </c>
      <c r="F426" s="12">
        <f>IF($E$2='Utánpótlás I'!$P426,'Utánpótlás I'!$Q426,0)</f>
        <v>0</v>
      </c>
      <c r="G426" s="62">
        <f t="shared" si="109"/>
        <v>0</v>
      </c>
      <c r="H426" s="12">
        <f t="shared" si="110"/>
        <v>0</v>
      </c>
      <c r="J426" s="12">
        <f>IF($I$2='Utánpótlás I'!$P426,'Utánpótlás I'!$Q426,0)</f>
        <v>0</v>
      </c>
      <c r="K426" s="62">
        <f t="shared" si="111"/>
        <v>0</v>
      </c>
      <c r="L426" s="12">
        <f t="shared" si="112"/>
        <v>0</v>
      </c>
      <c r="N426" s="12">
        <f>IF($M$2='Utánpótlás I'!$P426,'Utánpótlás I'!$Q426,0)</f>
        <v>0</v>
      </c>
      <c r="O426" s="62">
        <f t="shared" si="113"/>
        <v>0</v>
      </c>
      <c r="P426" s="12">
        <f t="shared" si="114"/>
        <v>0</v>
      </c>
      <c r="R426" s="12">
        <f>IF($Q$2='Utánpótlás I'!$P426,'Utánpótlás I'!$Q426,0)</f>
        <v>0</v>
      </c>
      <c r="S426" s="62">
        <f t="shared" si="115"/>
        <v>0</v>
      </c>
      <c r="T426" s="12">
        <f t="shared" si="116"/>
        <v>0</v>
      </c>
      <c r="W426" s="12">
        <f>IF($V$2='Utánpótlás I'!$P426,'Utánpótlás I'!$Q426,0)</f>
        <v>0</v>
      </c>
      <c r="X426" s="62">
        <f t="shared" si="117"/>
        <v>0</v>
      </c>
      <c r="Y426" s="12">
        <f t="shared" si="118"/>
        <v>0</v>
      </c>
      <c r="AB426" s="12">
        <f>IF($AA$2='Utánpótlás I'!$P426,'Utánpótlás I'!$Q426,0)</f>
        <v>0</v>
      </c>
      <c r="AC426" s="62">
        <f t="shared" si="119"/>
        <v>0</v>
      </c>
      <c r="AD426" s="12">
        <f t="shared" si="120"/>
        <v>0</v>
      </c>
      <c r="AG426" s="12">
        <f>IF($AF$2='Utánpótlás I'!$P426,'Utánpótlás I'!$Q426,0)</f>
        <v>0</v>
      </c>
      <c r="AH426" s="62">
        <f t="shared" si="121"/>
        <v>0</v>
      </c>
      <c r="AI426" s="12">
        <f t="shared" si="122"/>
        <v>0</v>
      </c>
      <c r="AL426" s="12">
        <f>IF($AK$2='Utánpótlás I'!$P426,'Utánpótlás I'!$Q426,0)</f>
        <v>0</v>
      </c>
      <c r="AM426" s="62">
        <f t="shared" si="123"/>
        <v>0</v>
      </c>
      <c r="AN426" s="12">
        <f t="shared" si="124"/>
        <v>0</v>
      </c>
    </row>
    <row r="427" spans="2:40">
      <c r="B427" s="12">
        <f>IF($A$2='Utánpótlás I'!$P427,'Utánpótlás I'!$Q427,0)</f>
        <v>0</v>
      </c>
      <c r="C427" s="62">
        <f t="shared" si="125"/>
        <v>0</v>
      </c>
      <c r="D427" s="12">
        <f t="shared" si="108"/>
        <v>0</v>
      </c>
      <c r="F427" s="12">
        <f>IF($E$2='Utánpótlás I'!$P427,'Utánpótlás I'!$Q427,0)</f>
        <v>0</v>
      </c>
      <c r="G427" s="62">
        <f t="shared" si="109"/>
        <v>0</v>
      </c>
      <c r="H427" s="12">
        <f t="shared" si="110"/>
        <v>0</v>
      </c>
      <c r="J427" s="12">
        <f>IF($I$2='Utánpótlás I'!$P427,'Utánpótlás I'!$Q427,0)</f>
        <v>0</v>
      </c>
      <c r="K427" s="62">
        <f t="shared" si="111"/>
        <v>0</v>
      </c>
      <c r="L427" s="12">
        <f t="shared" si="112"/>
        <v>0</v>
      </c>
      <c r="N427" s="12">
        <f>IF($M$2='Utánpótlás I'!$P427,'Utánpótlás I'!$Q427,0)</f>
        <v>0</v>
      </c>
      <c r="O427" s="62">
        <f t="shared" si="113"/>
        <v>0</v>
      </c>
      <c r="P427" s="12">
        <f t="shared" si="114"/>
        <v>0</v>
      </c>
      <c r="R427" s="12">
        <f>IF($Q$2='Utánpótlás I'!$P427,'Utánpótlás I'!$Q427,0)</f>
        <v>0</v>
      </c>
      <c r="S427" s="62">
        <f t="shared" si="115"/>
        <v>0</v>
      </c>
      <c r="T427" s="12">
        <f t="shared" si="116"/>
        <v>0</v>
      </c>
      <c r="W427" s="12">
        <f>IF($V$2='Utánpótlás I'!$P427,'Utánpótlás I'!$Q427,0)</f>
        <v>0</v>
      </c>
      <c r="X427" s="62">
        <f t="shared" si="117"/>
        <v>0</v>
      </c>
      <c r="Y427" s="12">
        <f t="shared" si="118"/>
        <v>0</v>
      </c>
      <c r="AB427" s="12">
        <f>IF($AA$2='Utánpótlás I'!$P427,'Utánpótlás I'!$Q427,0)</f>
        <v>0</v>
      </c>
      <c r="AC427" s="62">
        <f t="shared" si="119"/>
        <v>0</v>
      </c>
      <c r="AD427" s="12">
        <f t="shared" si="120"/>
        <v>0</v>
      </c>
      <c r="AG427" s="12">
        <f>IF($AF$2='Utánpótlás I'!$P427,'Utánpótlás I'!$Q427,0)</f>
        <v>0</v>
      </c>
      <c r="AH427" s="62">
        <f t="shared" si="121"/>
        <v>0</v>
      </c>
      <c r="AI427" s="12">
        <f t="shared" si="122"/>
        <v>0</v>
      </c>
      <c r="AL427" s="12">
        <f>IF($AK$2='Utánpótlás I'!$P427,'Utánpótlás I'!$Q427,0)</f>
        <v>0</v>
      </c>
      <c r="AM427" s="62">
        <f t="shared" si="123"/>
        <v>0</v>
      </c>
      <c r="AN427" s="12">
        <f t="shared" si="124"/>
        <v>0</v>
      </c>
    </row>
    <row r="428" spans="2:40">
      <c r="B428" s="12">
        <f>IF($A$2='Utánpótlás I'!$P428,'Utánpótlás I'!$Q428,0)</f>
        <v>0</v>
      </c>
      <c r="C428" s="62">
        <f t="shared" si="125"/>
        <v>0</v>
      </c>
      <c r="D428" s="12">
        <f t="shared" si="108"/>
        <v>0</v>
      </c>
      <c r="F428" s="12">
        <f>IF($E$2='Utánpótlás I'!$P428,'Utánpótlás I'!$Q428,0)</f>
        <v>0</v>
      </c>
      <c r="G428" s="62">
        <f t="shared" si="109"/>
        <v>0</v>
      </c>
      <c r="H428" s="12">
        <f t="shared" si="110"/>
        <v>0</v>
      </c>
      <c r="J428" s="12">
        <f>IF($I$2='Utánpótlás I'!$P428,'Utánpótlás I'!$Q428,0)</f>
        <v>0</v>
      </c>
      <c r="K428" s="62">
        <f t="shared" si="111"/>
        <v>0</v>
      </c>
      <c r="L428" s="12">
        <f t="shared" si="112"/>
        <v>0</v>
      </c>
      <c r="N428" s="12">
        <f>IF($M$2='Utánpótlás I'!$P428,'Utánpótlás I'!$Q428,0)</f>
        <v>0</v>
      </c>
      <c r="O428" s="62">
        <f t="shared" si="113"/>
        <v>0</v>
      </c>
      <c r="P428" s="12">
        <f t="shared" si="114"/>
        <v>0</v>
      </c>
      <c r="R428" s="12">
        <f>IF($Q$2='Utánpótlás I'!$P428,'Utánpótlás I'!$Q428,0)</f>
        <v>0</v>
      </c>
      <c r="S428" s="62">
        <f t="shared" si="115"/>
        <v>0</v>
      </c>
      <c r="T428" s="12">
        <f t="shared" si="116"/>
        <v>0</v>
      </c>
      <c r="W428" s="12">
        <f>IF($V$2='Utánpótlás I'!$P428,'Utánpótlás I'!$Q428,0)</f>
        <v>0</v>
      </c>
      <c r="X428" s="62">
        <f t="shared" si="117"/>
        <v>0</v>
      </c>
      <c r="Y428" s="12">
        <f t="shared" si="118"/>
        <v>0</v>
      </c>
      <c r="AB428" s="12">
        <f>IF($AA$2='Utánpótlás I'!$P428,'Utánpótlás I'!$Q428,0)</f>
        <v>0</v>
      </c>
      <c r="AC428" s="62">
        <f t="shared" si="119"/>
        <v>0</v>
      </c>
      <c r="AD428" s="12">
        <f t="shared" si="120"/>
        <v>0</v>
      </c>
      <c r="AG428" s="12">
        <f>IF($AF$2='Utánpótlás I'!$P428,'Utánpótlás I'!$Q428,0)</f>
        <v>0</v>
      </c>
      <c r="AH428" s="62">
        <f t="shared" si="121"/>
        <v>0</v>
      </c>
      <c r="AI428" s="12">
        <f t="shared" si="122"/>
        <v>0</v>
      </c>
      <c r="AL428" s="12">
        <f>IF($AK$2='Utánpótlás I'!$P428,'Utánpótlás I'!$Q428,0)</f>
        <v>0</v>
      </c>
      <c r="AM428" s="62">
        <f t="shared" si="123"/>
        <v>0</v>
      </c>
      <c r="AN428" s="12">
        <f t="shared" si="124"/>
        <v>0</v>
      </c>
    </row>
    <row r="429" spans="2:40">
      <c r="B429" s="12">
        <f>IF($A$2='Utánpótlás I'!$P429,'Utánpótlás I'!$Q429,0)</f>
        <v>0</v>
      </c>
      <c r="C429" s="62">
        <f t="shared" si="125"/>
        <v>0</v>
      </c>
      <c r="D429" s="12">
        <f t="shared" si="108"/>
        <v>0</v>
      </c>
      <c r="F429" s="12">
        <f>IF($E$2='Utánpótlás I'!$P429,'Utánpótlás I'!$Q429,0)</f>
        <v>0</v>
      </c>
      <c r="G429" s="62">
        <f t="shared" si="109"/>
        <v>0</v>
      </c>
      <c r="H429" s="12">
        <f t="shared" si="110"/>
        <v>0</v>
      </c>
      <c r="J429" s="12">
        <f>IF($I$2='Utánpótlás I'!$P429,'Utánpótlás I'!$Q429,0)</f>
        <v>0</v>
      </c>
      <c r="K429" s="62">
        <f t="shared" si="111"/>
        <v>0</v>
      </c>
      <c r="L429" s="12">
        <f t="shared" si="112"/>
        <v>0</v>
      </c>
      <c r="N429" s="12">
        <f>IF($M$2='Utánpótlás I'!$P429,'Utánpótlás I'!$Q429,0)</f>
        <v>0</v>
      </c>
      <c r="O429" s="62">
        <f t="shared" si="113"/>
        <v>0</v>
      </c>
      <c r="P429" s="12">
        <f t="shared" si="114"/>
        <v>0</v>
      </c>
      <c r="R429" s="12">
        <f>IF($Q$2='Utánpótlás I'!$P429,'Utánpótlás I'!$Q429,0)</f>
        <v>0</v>
      </c>
      <c r="S429" s="62">
        <f t="shared" si="115"/>
        <v>0</v>
      </c>
      <c r="T429" s="12">
        <f t="shared" si="116"/>
        <v>0</v>
      </c>
      <c r="W429" s="12">
        <f>IF($V$2='Utánpótlás I'!$P429,'Utánpótlás I'!$Q429,0)</f>
        <v>0</v>
      </c>
      <c r="X429" s="62">
        <f t="shared" si="117"/>
        <v>0</v>
      </c>
      <c r="Y429" s="12">
        <f t="shared" si="118"/>
        <v>0</v>
      </c>
      <c r="AB429" s="12">
        <f>IF($AA$2='Utánpótlás I'!$P429,'Utánpótlás I'!$Q429,0)</f>
        <v>0</v>
      </c>
      <c r="AC429" s="62">
        <f t="shared" si="119"/>
        <v>0</v>
      </c>
      <c r="AD429" s="12">
        <f t="shared" si="120"/>
        <v>0</v>
      </c>
      <c r="AG429" s="12">
        <f>IF($AF$2='Utánpótlás I'!$P429,'Utánpótlás I'!$Q429,0)</f>
        <v>0</v>
      </c>
      <c r="AH429" s="62">
        <f t="shared" si="121"/>
        <v>0</v>
      </c>
      <c r="AI429" s="12">
        <f t="shared" si="122"/>
        <v>0</v>
      </c>
      <c r="AL429" s="12">
        <f>IF($AK$2='Utánpótlás I'!$P429,'Utánpótlás I'!$Q429,0)</f>
        <v>0</v>
      </c>
      <c r="AM429" s="62">
        <f t="shared" si="123"/>
        <v>0</v>
      </c>
      <c r="AN429" s="12">
        <f t="shared" si="124"/>
        <v>0</v>
      </c>
    </row>
    <row r="430" spans="2:40">
      <c r="B430" s="12">
        <f>IF($A$2='Utánpótlás I'!$P430,'Utánpótlás I'!$Q430,0)</f>
        <v>0</v>
      </c>
      <c r="C430" s="62">
        <f t="shared" si="125"/>
        <v>0</v>
      </c>
      <c r="D430" s="12">
        <f t="shared" si="108"/>
        <v>0</v>
      </c>
      <c r="F430" s="12">
        <f>IF($E$2='Utánpótlás I'!$P430,'Utánpótlás I'!$Q430,0)</f>
        <v>0</v>
      </c>
      <c r="G430" s="62">
        <f t="shared" si="109"/>
        <v>0</v>
      </c>
      <c r="H430" s="12">
        <f t="shared" si="110"/>
        <v>0</v>
      </c>
      <c r="J430" s="12">
        <f>IF($I$2='Utánpótlás I'!$P430,'Utánpótlás I'!$Q430,0)</f>
        <v>0</v>
      </c>
      <c r="K430" s="62">
        <f t="shared" si="111"/>
        <v>0</v>
      </c>
      <c r="L430" s="12">
        <f t="shared" si="112"/>
        <v>0</v>
      </c>
      <c r="N430" s="12">
        <f>IF($M$2='Utánpótlás I'!$P430,'Utánpótlás I'!$Q430,0)</f>
        <v>0</v>
      </c>
      <c r="O430" s="62">
        <f t="shared" si="113"/>
        <v>0</v>
      </c>
      <c r="P430" s="12">
        <f t="shared" si="114"/>
        <v>0</v>
      </c>
      <c r="R430" s="12">
        <f>IF($Q$2='Utánpótlás I'!$P430,'Utánpótlás I'!$Q430,0)</f>
        <v>0</v>
      </c>
      <c r="S430" s="62">
        <f t="shared" si="115"/>
        <v>0</v>
      </c>
      <c r="T430" s="12">
        <f t="shared" si="116"/>
        <v>0</v>
      </c>
      <c r="W430" s="12">
        <f>IF($V$2='Utánpótlás I'!$P430,'Utánpótlás I'!$Q430,0)</f>
        <v>0</v>
      </c>
      <c r="X430" s="62">
        <f t="shared" si="117"/>
        <v>0</v>
      </c>
      <c r="Y430" s="12">
        <f t="shared" si="118"/>
        <v>0</v>
      </c>
      <c r="AB430" s="12">
        <f>IF($AA$2='Utánpótlás I'!$P430,'Utánpótlás I'!$Q430,0)</f>
        <v>0</v>
      </c>
      <c r="AC430" s="62">
        <f t="shared" si="119"/>
        <v>0</v>
      </c>
      <c r="AD430" s="12">
        <f t="shared" si="120"/>
        <v>0</v>
      </c>
      <c r="AG430" s="12">
        <f>IF($AF$2='Utánpótlás I'!$P430,'Utánpótlás I'!$Q430,0)</f>
        <v>0</v>
      </c>
      <c r="AH430" s="62">
        <f t="shared" si="121"/>
        <v>0</v>
      </c>
      <c r="AI430" s="12">
        <f t="shared" si="122"/>
        <v>0</v>
      </c>
      <c r="AL430" s="12">
        <f>IF($AK$2='Utánpótlás I'!$P430,'Utánpótlás I'!$Q430,0)</f>
        <v>0</v>
      </c>
      <c r="AM430" s="62">
        <f t="shared" si="123"/>
        <v>0</v>
      </c>
      <c r="AN430" s="12">
        <f t="shared" si="124"/>
        <v>0</v>
      </c>
    </row>
    <row r="431" spans="2:40">
      <c r="B431" s="12">
        <f>IF($A$2='Utánpótlás I'!$P431,'Utánpótlás I'!$Q431,0)</f>
        <v>0</v>
      </c>
      <c r="C431" s="62">
        <f t="shared" si="125"/>
        <v>0</v>
      </c>
      <c r="D431" s="12">
        <f t="shared" si="108"/>
        <v>0</v>
      </c>
      <c r="F431" s="12">
        <f>IF($E$2='Utánpótlás I'!$P431,'Utánpótlás I'!$Q431,0)</f>
        <v>0</v>
      </c>
      <c r="G431" s="62">
        <f t="shared" si="109"/>
        <v>0</v>
      </c>
      <c r="H431" s="12">
        <f t="shared" si="110"/>
        <v>0</v>
      </c>
      <c r="J431" s="12">
        <f>IF($I$2='Utánpótlás I'!$P431,'Utánpótlás I'!$Q431,0)</f>
        <v>0</v>
      </c>
      <c r="K431" s="62">
        <f t="shared" si="111"/>
        <v>0</v>
      </c>
      <c r="L431" s="12">
        <f t="shared" si="112"/>
        <v>0</v>
      </c>
      <c r="N431" s="12">
        <f>IF($M$2='Utánpótlás I'!$P431,'Utánpótlás I'!$Q431,0)</f>
        <v>0</v>
      </c>
      <c r="O431" s="62">
        <f t="shared" si="113"/>
        <v>0</v>
      </c>
      <c r="P431" s="12">
        <f t="shared" si="114"/>
        <v>0</v>
      </c>
      <c r="R431" s="12">
        <f>IF($Q$2='Utánpótlás I'!$P431,'Utánpótlás I'!$Q431,0)</f>
        <v>0</v>
      </c>
      <c r="S431" s="62">
        <f t="shared" si="115"/>
        <v>0</v>
      </c>
      <c r="T431" s="12">
        <f t="shared" si="116"/>
        <v>0</v>
      </c>
      <c r="W431" s="12">
        <f>IF($V$2='Utánpótlás I'!$P431,'Utánpótlás I'!$Q431,0)</f>
        <v>0</v>
      </c>
      <c r="X431" s="62">
        <f t="shared" si="117"/>
        <v>0</v>
      </c>
      <c r="Y431" s="12">
        <f t="shared" si="118"/>
        <v>0</v>
      </c>
      <c r="AB431" s="12">
        <f>IF($AA$2='Utánpótlás I'!$P431,'Utánpótlás I'!$Q431,0)</f>
        <v>0</v>
      </c>
      <c r="AC431" s="62">
        <f t="shared" si="119"/>
        <v>0</v>
      </c>
      <c r="AD431" s="12">
        <f t="shared" si="120"/>
        <v>0</v>
      </c>
      <c r="AG431" s="12">
        <f>IF($AF$2='Utánpótlás I'!$P431,'Utánpótlás I'!$Q431,0)</f>
        <v>0</v>
      </c>
      <c r="AH431" s="62">
        <f t="shared" si="121"/>
        <v>0</v>
      </c>
      <c r="AI431" s="12">
        <f t="shared" si="122"/>
        <v>0</v>
      </c>
      <c r="AL431" s="12">
        <f>IF($AK$2='Utánpótlás I'!$P431,'Utánpótlás I'!$Q431,0)</f>
        <v>0</v>
      </c>
      <c r="AM431" s="62">
        <f t="shared" si="123"/>
        <v>0</v>
      </c>
      <c r="AN431" s="12">
        <f t="shared" si="124"/>
        <v>0</v>
      </c>
    </row>
    <row r="432" spans="2:40">
      <c r="B432" s="12">
        <f>IF($A$2='Utánpótlás I'!$P432,'Utánpótlás I'!$Q432,0)</f>
        <v>0</v>
      </c>
      <c r="C432" s="62">
        <f t="shared" si="125"/>
        <v>0</v>
      </c>
      <c r="D432" s="12">
        <f t="shared" si="108"/>
        <v>0</v>
      </c>
      <c r="F432" s="12">
        <f>IF($E$2='Utánpótlás I'!$P432,'Utánpótlás I'!$Q432,0)</f>
        <v>0</v>
      </c>
      <c r="G432" s="62">
        <f t="shared" si="109"/>
        <v>0</v>
      </c>
      <c r="H432" s="12">
        <f t="shared" si="110"/>
        <v>0</v>
      </c>
      <c r="J432" s="12">
        <f>IF($I$2='Utánpótlás I'!$P432,'Utánpótlás I'!$Q432,0)</f>
        <v>0</v>
      </c>
      <c r="K432" s="62">
        <f t="shared" si="111"/>
        <v>0</v>
      </c>
      <c r="L432" s="12">
        <f t="shared" si="112"/>
        <v>0</v>
      </c>
      <c r="N432" s="12">
        <f>IF($M$2='Utánpótlás I'!$P432,'Utánpótlás I'!$Q432,0)</f>
        <v>0</v>
      </c>
      <c r="O432" s="62">
        <f t="shared" si="113"/>
        <v>0</v>
      </c>
      <c r="P432" s="12">
        <f t="shared" si="114"/>
        <v>0</v>
      </c>
      <c r="R432" s="12">
        <f>IF($Q$2='Utánpótlás I'!$P432,'Utánpótlás I'!$Q432,0)</f>
        <v>0</v>
      </c>
      <c r="S432" s="62">
        <f t="shared" si="115"/>
        <v>0</v>
      </c>
      <c r="T432" s="12">
        <f t="shared" si="116"/>
        <v>0</v>
      </c>
      <c r="W432" s="12">
        <f>IF($V$2='Utánpótlás I'!$P432,'Utánpótlás I'!$Q432,0)</f>
        <v>0</v>
      </c>
      <c r="X432" s="62">
        <f t="shared" si="117"/>
        <v>0</v>
      </c>
      <c r="Y432" s="12">
        <f t="shared" si="118"/>
        <v>0</v>
      </c>
      <c r="AB432" s="12">
        <f>IF($AA$2='Utánpótlás I'!$P432,'Utánpótlás I'!$Q432,0)</f>
        <v>0</v>
      </c>
      <c r="AC432" s="62">
        <f t="shared" si="119"/>
        <v>0</v>
      </c>
      <c r="AD432" s="12">
        <f t="shared" si="120"/>
        <v>0</v>
      </c>
      <c r="AG432" s="12">
        <f>IF($AF$2='Utánpótlás I'!$P432,'Utánpótlás I'!$Q432,0)</f>
        <v>0</v>
      </c>
      <c r="AH432" s="62">
        <f t="shared" si="121"/>
        <v>0</v>
      </c>
      <c r="AI432" s="12">
        <f t="shared" si="122"/>
        <v>0</v>
      </c>
      <c r="AL432" s="12">
        <f>IF($AK$2='Utánpótlás I'!$P432,'Utánpótlás I'!$Q432,0)</f>
        <v>0</v>
      </c>
      <c r="AM432" s="62">
        <f t="shared" si="123"/>
        <v>0</v>
      </c>
      <c r="AN432" s="12">
        <f t="shared" si="124"/>
        <v>0</v>
      </c>
    </row>
    <row r="433" spans="2:40">
      <c r="B433" s="12">
        <f>IF($A$2='Utánpótlás I'!$P433,'Utánpótlás I'!$Q433,0)</f>
        <v>0</v>
      </c>
      <c r="C433" s="62">
        <f t="shared" si="125"/>
        <v>0</v>
      </c>
      <c r="D433" s="12">
        <f t="shared" si="108"/>
        <v>0</v>
      </c>
      <c r="F433" s="12">
        <f>IF($E$2='Utánpótlás I'!$P433,'Utánpótlás I'!$Q433,0)</f>
        <v>0</v>
      </c>
      <c r="G433" s="62">
        <f t="shared" si="109"/>
        <v>0</v>
      </c>
      <c r="H433" s="12">
        <f t="shared" si="110"/>
        <v>0</v>
      </c>
      <c r="J433" s="12">
        <f>IF($I$2='Utánpótlás I'!$P433,'Utánpótlás I'!$Q433,0)</f>
        <v>0</v>
      </c>
      <c r="K433" s="62">
        <f t="shared" si="111"/>
        <v>0</v>
      </c>
      <c r="L433" s="12">
        <f t="shared" si="112"/>
        <v>0</v>
      </c>
      <c r="N433" s="12">
        <f>IF($M$2='Utánpótlás I'!$P433,'Utánpótlás I'!$Q433,0)</f>
        <v>0</v>
      </c>
      <c r="O433" s="62">
        <f t="shared" si="113"/>
        <v>0</v>
      </c>
      <c r="P433" s="12">
        <f t="shared" si="114"/>
        <v>0</v>
      </c>
      <c r="R433" s="12">
        <f>IF($Q$2='Utánpótlás I'!$P433,'Utánpótlás I'!$Q433,0)</f>
        <v>0</v>
      </c>
      <c r="S433" s="62">
        <f t="shared" si="115"/>
        <v>0</v>
      </c>
      <c r="T433" s="12">
        <f t="shared" si="116"/>
        <v>0</v>
      </c>
      <c r="W433" s="12">
        <f>IF($V$2='Utánpótlás I'!$P433,'Utánpótlás I'!$Q433,0)</f>
        <v>0</v>
      </c>
      <c r="X433" s="62">
        <f t="shared" si="117"/>
        <v>0</v>
      </c>
      <c r="Y433" s="12">
        <f t="shared" si="118"/>
        <v>0</v>
      </c>
      <c r="AB433" s="12">
        <f>IF($AA$2='Utánpótlás I'!$P433,'Utánpótlás I'!$Q433,0)</f>
        <v>0</v>
      </c>
      <c r="AC433" s="62">
        <f t="shared" si="119"/>
        <v>0</v>
      </c>
      <c r="AD433" s="12">
        <f t="shared" si="120"/>
        <v>0</v>
      </c>
      <c r="AG433" s="12">
        <f>IF($AF$2='Utánpótlás I'!$P433,'Utánpótlás I'!$Q433,0)</f>
        <v>0</v>
      </c>
      <c r="AH433" s="62">
        <f t="shared" si="121"/>
        <v>0</v>
      </c>
      <c r="AI433" s="12">
        <f t="shared" si="122"/>
        <v>0</v>
      </c>
      <c r="AL433" s="12">
        <f>IF($AK$2='Utánpótlás I'!$P433,'Utánpótlás I'!$Q433,0)</f>
        <v>0</v>
      </c>
      <c r="AM433" s="62">
        <f t="shared" si="123"/>
        <v>0</v>
      </c>
      <c r="AN433" s="12">
        <f t="shared" si="124"/>
        <v>0</v>
      </c>
    </row>
    <row r="434" spans="2:40">
      <c r="B434" s="12">
        <f>IF($A$2='Utánpótlás I'!$P434,'Utánpótlás I'!$Q434,0)</f>
        <v>0</v>
      </c>
      <c r="C434" s="62">
        <f t="shared" si="125"/>
        <v>0</v>
      </c>
      <c r="D434" s="12">
        <f t="shared" si="108"/>
        <v>0</v>
      </c>
      <c r="F434" s="12">
        <f>IF($E$2='Utánpótlás I'!$P434,'Utánpótlás I'!$Q434,0)</f>
        <v>0</v>
      </c>
      <c r="G434" s="62">
        <f t="shared" si="109"/>
        <v>0</v>
      </c>
      <c r="H434" s="12">
        <f t="shared" si="110"/>
        <v>0</v>
      </c>
      <c r="J434" s="12">
        <f>IF($I$2='Utánpótlás I'!$P434,'Utánpótlás I'!$Q434,0)</f>
        <v>0</v>
      </c>
      <c r="K434" s="62">
        <f t="shared" si="111"/>
        <v>0</v>
      </c>
      <c r="L434" s="12">
        <f t="shared" si="112"/>
        <v>0</v>
      </c>
      <c r="N434" s="12">
        <f>IF($M$2='Utánpótlás I'!$P434,'Utánpótlás I'!$Q434,0)</f>
        <v>0</v>
      </c>
      <c r="O434" s="62">
        <f t="shared" si="113"/>
        <v>0</v>
      </c>
      <c r="P434" s="12">
        <f t="shared" si="114"/>
        <v>0</v>
      </c>
      <c r="R434" s="12">
        <f>IF($Q$2='Utánpótlás I'!$P434,'Utánpótlás I'!$Q434,0)</f>
        <v>0</v>
      </c>
      <c r="S434" s="62">
        <f t="shared" si="115"/>
        <v>0</v>
      </c>
      <c r="T434" s="12">
        <f t="shared" si="116"/>
        <v>0</v>
      </c>
      <c r="W434" s="12">
        <f>IF($V$2='Utánpótlás I'!$P434,'Utánpótlás I'!$Q434,0)</f>
        <v>0</v>
      </c>
      <c r="X434" s="62">
        <f t="shared" si="117"/>
        <v>0</v>
      </c>
      <c r="Y434" s="12">
        <f t="shared" si="118"/>
        <v>0</v>
      </c>
      <c r="AB434" s="12">
        <f>IF($AA$2='Utánpótlás I'!$P434,'Utánpótlás I'!$Q434,0)</f>
        <v>0</v>
      </c>
      <c r="AC434" s="62">
        <f t="shared" si="119"/>
        <v>0</v>
      </c>
      <c r="AD434" s="12">
        <f t="shared" si="120"/>
        <v>0</v>
      </c>
      <c r="AG434" s="12">
        <f>IF($AF$2='Utánpótlás I'!$P434,'Utánpótlás I'!$Q434,0)</f>
        <v>0</v>
      </c>
      <c r="AH434" s="62">
        <f t="shared" si="121"/>
        <v>0</v>
      </c>
      <c r="AI434" s="12">
        <f t="shared" si="122"/>
        <v>0</v>
      </c>
      <c r="AL434" s="12">
        <f>IF($AK$2='Utánpótlás I'!$P434,'Utánpótlás I'!$Q434,0)</f>
        <v>0</v>
      </c>
      <c r="AM434" s="62">
        <f t="shared" si="123"/>
        <v>0</v>
      </c>
      <c r="AN434" s="12">
        <f t="shared" si="124"/>
        <v>0</v>
      </c>
    </row>
    <row r="435" spans="2:40">
      <c r="B435" s="12">
        <f>IF($A$2='Utánpótlás I'!$P435,'Utánpótlás I'!$Q435,0)</f>
        <v>0</v>
      </c>
      <c r="C435" s="62">
        <f t="shared" si="125"/>
        <v>0</v>
      </c>
      <c r="D435" s="12">
        <f t="shared" si="108"/>
        <v>0</v>
      </c>
      <c r="F435" s="12">
        <f>IF($E$2='Utánpótlás I'!$P435,'Utánpótlás I'!$Q435,0)</f>
        <v>0</v>
      </c>
      <c r="G435" s="62">
        <f t="shared" si="109"/>
        <v>0</v>
      </c>
      <c r="H435" s="12">
        <f t="shared" si="110"/>
        <v>0</v>
      </c>
      <c r="J435" s="12">
        <f>IF($I$2='Utánpótlás I'!$P435,'Utánpótlás I'!$Q435,0)</f>
        <v>0</v>
      </c>
      <c r="K435" s="62">
        <f t="shared" si="111"/>
        <v>0</v>
      </c>
      <c r="L435" s="12">
        <f t="shared" si="112"/>
        <v>0</v>
      </c>
      <c r="N435" s="12">
        <f>IF($M$2='Utánpótlás I'!$P435,'Utánpótlás I'!$Q435,0)</f>
        <v>0</v>
      </c>
      <c r="O435" s="62">
        <f t="shared" si="113"/>
        <v>0</v>
      </c>
      <c r="P435" s="12">
        <f t="shared" si="114"/>
        <v>0</v>
      </c>
      <c r="R435" s="12">
        <f>IF($Q$2='Utánpótlás I'!$P435,'Utánpótlás I'!$Q435,0)</f>
        <v>0</v>
      </c>
      <c r="S435" s="62">
        <f t="shared" si="115"/>
        <v>0</v>
      </c>
      <c r="T435" s="12">
        <f t="shared" si="116"/>
        <v>0</v>
      </c>
      <c r="W435" s="12">
        <f>IF($V$2='Utánpótlás I'!$P435,'Utánpótlás I'!$Q435,0)</f>
        <v>0</v>
      </c>
      <c r="X435" s="62">
        <f t="shared" si="117"/>
        <v>0</v>
      </c>
      <c r="Y435" s="12">
        <f t="shared" si="118"/>
        <v>0</v>
      </c>
      <c r="AB435" s="12">
        <f>IF($AA$2='Utánpótlás I'!$P435,'Utánpótlás I'!$Q435,0)</f>
        <v>0</v>
      </c>
      <c r="AC435" s="62">
        <f t="shared" si="119"/>
        <v>0</v>
      </c>
      <c r="AD435" s="12">
        <f t="shared" si="120"/>
        <v>0</v>
      </c>
      <c r="AG435" s="12">
        <f>IF($AF$2='Utánpótlás I'!$P435,'Utánpótlás I'!$Q435,0)</f>
        <v>0</v>
      </c>
      <c r="AH435" s="62">
        <f t="shared" si="121"/>
        <v>0</v>
      </c>
      <c r="AI435" s="12">
        <f t="shared" si="122"/>
        <v>0</v>
      </c>
      <c r="AL435" s="12">
        <f>IF($AK$2='Utánpótlás I'!$P435,'Utánpótlás I'!$Q435,0)</f>
        <v>0</v>
      </c>
      <c r="AM435" s="62">
        <f t="shared" si="123"/>
        <v>0</v>
      </c>
      <c r="AN435" s="12">
        <f t="shared" si="124"/>
        <v>0</v>
      </c>
    </row>
    <row r="436" spans="2:40">
      <c r="B436" s="12">
        <f>IF($A$2='Utánpótlás I'!$P436,'Utánpótlás I'!$Q436,0)</f>
        <v>0</v>
      </c>
      <c r="C436" s="62">
        <f t="shared" si="125"/>
        <v>0</v>
      </c>
      <c r="D436" s="12">
        <f t="shared" si="108"/>
        <v>0</v>
      </c>
      <c r="F436" s="12">
        <f>IF($E$2='Utánpótlás I'!$P436,'Utánpótlás I'!$Q436,0)</f>
        <v>0</v>
      </c>
      <c r="G436" s="62">
        <f t="shared" si="109"/>
        <v>0</v>
      </c>
      <c r="H436" s="12">
        <f t="shared" si="110"/>
        <v>0</v>
      </c>
      <c r="J436" s="12">
        <f>IF($I$2='Utánpótlás I'!$P436,'Utánpótlás I'!$Q436,0)</f>
        <v>0</v>
      </c>
      <c r="K436" s="62">
        <f t="shared" si="111"/>
        <v>0</v>
      </c>
      <c r="L436" s="12">
        <f t="shared" si="112"/>
        <v>0</v>
      </c>
      <c r="N436" s="12">
        <f>IF($M$2='Utánpótlás I'!$P436,'Utánpótlás I'!$Q436,0)</f>
        <v>0</v>
      </c>
      <c r="O436" s="62">
        <f t="shared" si="113"/>
        <v>0</v>
      </c>
      <c r="P436" s="12">
        <f t="shared" si="114"/>
        <v>0</v>
      </c>
      <c r="R436" s="12">
        <f>IF($Q$2='Utánpótlás I'!$P436,'Utánpótlás I'!$Q436,0)</f>
        <v>0</v>
      </c>
      <c r="S436" s="62">
        <f t="shared" si="115"/>
        <v>0</v>
      </c>
      <c r="T436" s="12">
        <f t="shared" si="116"/>
        <v>0</v>
      </c>
      <c r="W436" s="12">
        <f>IF($V$2='Utánpótlás I'!$P436,'Utánpótlás I'!$Q436,0)</f>
        <v>0</v>
      </c>
      <c r="X436" s="62">
        <f t="shared" si="117"/>
        <v>0</v>
      </c>
      <c r="Y436" s="12">
        <f t="shared" si="118"/>
        <v>0</v>
      </c>
      <c r="AB436" s="12">
        <f>IF($AA$2='Utánpótlás I'!$P436,'Utánpótlás I'!$Q436,0)</f>
        <v>0</v>
      </c>
      <c r="AC436" s="62">
        <f t="shared" si="119"/>
        <v>0</v>
      </c>
      <c r="AD436" s="12">
        <f t="shared" si="120"/>
        <v>0</v>
      </c>
      <c r="AG436" s="12">
        <f>IF($AF$2='Utánpótlás I'!$P436,'Utánpótlás I'!$Q436,0)</f>
        <v>0</v>
      </c>
      <c r="AH436" s="62">
        <f t="shared" si="121"/>
        <v>0</v>
      </c>
      <c r="AI436" s="12">
        <f t="shared" si="122"/>
        <v>0</v>
      </c>
      <c r="AL436" s="12">
        <f>IF($AK$2='Utánpótlás I'!$P436,'Utánpótlás I'!$Q436,0)</f>
        <v>0</v>
      </c>
      <c r="AM436" s="62">
        <f t="shared" si="123"/>
        <v>0</v>
      </c>
      <c r="AN436" s="12">
        <f t="shared" si="124"/>
        <v>0</v>
      </c>
    </row>
    <row r="437" spans="2:40">
      <c r="B437" s="12">
        <f>IF($A$2='Utánpótlás I'!$P437,'Utánpótlás I'!$Q437,0)</f>
        <v>0</v>
      </c>
      <c r="C437" s="62">
        <f t="shared" si="125"/>
        <v>0</v>
      </c>
      <c r="D437" s="12">
        <f t="shared" si="108"/>
        <v>0</v>
      </c>
      <c r="F437" s="12">
        <f>IF($E$2='Utánpótlás I'!$P437,'Utánpótlás I'!$Q437,0)</f>
        <v>0</v>
      </c>
      <c r="G437" s="62">
        <f t="shared" si="109"/>
        <v>0</v>
      </c>
      <c r="H437" s="12">
        <f t="shared" si="110"/>
        <v>0</v>
      </c>
      <c r="J437" s="12">
        <f>IF($I$2='Utánpótlás I'!$P437,'Utánpótlás I'!$Q437,0)</f>
        <v>0</v>
      </c>
      <c r="K437" s="62">
        <f t="shared" si="111"/>
        <v>0</v>
      </c>
      <c r="L437" s="12">
        <f t="shared" si="112"/>
        <v>0</v>
      </c>
      <c r="N437" s="12">
        <f>IF($M$2='Utánpótlás I'!$P437,'Utánpótlás I'!$Q437,0)</f>
        <v>0</v>
      </c>
      <c r="O437" s="62">
        <f t="shared" si="113"/>
        <v>0</v>
      </c>
      <c r="P437" s="12">
        <f t="shared" si="114"/>
        <v>0</v>
      </c>
      <c r="R437" s="12">
        <f>IF($Q$2='Utánpótlás I'!$P437,'Utánpótlás I'!$Q437,0)</f>
        <v>0</v>
      </c>
      <c r="S437" s="62">
        <f t="shared" si="115"/>
        <v>0</v>
      </c>
      <c r="T437" s="12">
        <f t="shared" si="116"/>
        <v>0</v>
      </c>
      <c r="W437" s="12">
        <f>IF($V$2='Utánpótlás I'!$P437,'Utánpótlás I'!$Q437,0)</f>
        <v>0</v>
      </c>
      <c r="X437" s="62">
        <f t="shared" si="117"/>
        <v>0</v>
      </c>
      <c r="Y437" s="12">
        <f t="shared" si="118"/>
        <v>0</v>
      </c>
      <c r="AB437" s="12">
        <f>IF($AA$2='Utánpótlás I'!$P437,'Utánpótlás I'!$Q437,0)</f>
        <v>0</v>
      </c>
      <c r="AC437" s="62">
        <f t="shared" si="119"/>
        <v>0</v>
      </c>
      <c r="AD437" s="12">
        <f t="shared" si="120"/>
        <v>0</v>
      </c>
      <c r="AG437" s="12">
        <f>IF($AF$2='Utánpótlás I'!$P437,'Utánpótlás I'!$Q437,0)</f>
        <v>0</v>
      </c>
      <c r="AH437" s="62">
        <f t="shared" si="121"/>
        <v>0</v>
      </c>
      <c r="AI437" s="12">
        <f t="shared" si="122"/>
        <v>0</v>
      </c>
      <c r="AL437" s="12">
        <f>IF($AK$2='Utánpótlás I'!$P437,'Utánpótlás I'!$Q437,0)</f>
        <v>0</v>
      </c>
      <c r="AM437" s="62">
        <f t="shared" si="123"/>
        <v>0</v>
      </c>
      <c r="AN437" s="12">
        <f t="shared" si="124"/>
        <v>0</v>
      </c>
    </row>
    <row r="438" spans="2:40">
      <c r="B438" s="12">
        <f>IF($A$2='Utánpótlás I'!$P438,'Utánpótlás I'!$Q438,0)</f>
        <v>0</v>
      </c>
      <c r="C438" s="62">
        <f t="shared" si="125"/>
        <v>0</v>
      </c>
      <c r="D438" s="12">
        <f t="shared" si="108"/>
        <v>0</v>
      </c>
      <c r="F438" s="12">
        <f>IF($E$2='Utánpótlás I'!$P438,'Utánpótlás I'!$Q438,0)</f>
        <v>0</v>
      </c>
      <c r="G438" s="62">
        <f t="shared" si="109"/>
        <v>0</v>
      </c>
      <c r="H438" s="12">
        <f t="shared" si="110"/>
        <v>0</v>
      </c>
      <c r="J438" s="12">
        <f>IF($I$2='Utánpótlás I'!$P438,'Utánpótlás I'!$Q438,0)</f>
        <v>0</v>
      </c>
      <c r="K438" s="62">
        <f t="shared" si="111"/>
        <v>0</v>
      </c>
      <c r="L438" s="12">
        <f t="shared" si="112"/>
        <v>0</v>
      </c>
      <c r="N438" s="12">
        <f>IF($M$2='Utánpótlás I'!$P438,'Utánpótlás I'!$Q438,0)</f>
        <v>0</v>
      </c>
      <c r="O438" s="62">
        <f t="shared" si="113"/>
        <v>0</v>
      </c>
      <c r="P438" s="12">
        <f t="shared" si="114"/>
        <v>0</v>
      </c>
      <c r="R438" s="12">
        <f>IF($Q$2='Utánpótlás I'!$P438,'Utánpótlás I'!$Q438,0)</f>
        <v>0</v>
      </c>
      <c r="S438" s="62">
        <f t="shared" si="115"/>
        <v>0</v>
      </c>
      <c r="T438" s="12">
        <f t="shared" si="116"/>
        <v>0</v>
      </c>
      <c r="W438" s="12">
        <f>IF($V$2='Utánpótlás I'!$P438,'Utánpótlás I'!$Q438,0)</f>
        <v>0</v>
      </c>
      <c r="X438" s="62">
        <f t="shared" si="117"/>
        <v>0</v>
      </c>
      <c r="Y438" s="12">
        <f t="shared" si="118"/>
        <v>0</v>
      </c>
      <c r="AB438" s="12">
        <f>IF($AA$2='Utánpótlás I'!$P438,'Utánpótlás I'!$Q438,0)</f>
        <v>0</v>
      </c>
      <c r="AC438" s="62">
        <f t="shared" si="119"/>
        <v>0</v>
      </c>
      <c r="AD438" s="12">
        <f t="shared" si="120"/>
        <v>0</v>
      </c>
      <c r="AG438" s="12">
        <f>IF($AF$2='Utánpótlás I'!$P438,'Utánpótlás I'!$Q438,0)</f>
        <v>0</v>
      </c>
      <c r="AH438" s="62">
        <f t="shared" si="121"/>
        <v>0</v>
      </c>
      <c r="AI438" s="12">
        <f t="shared" si="122"/>
        <v>0</v>
      </c>
      <c r="AL438" s="12">
        <f>IF($AK$2='Utánpótlás I'!$P438,'Utánpótlás I'!$Q438,0)</f>
        <v>0</v>
      </c>
      <c r="AM438" s="62">
        <f t="shared" si="123"/>
        <v>0</v>
      </c>
      <c r="AN438" s="12">
        <f t="shared" si="124"/>
        <v>0</v>
      </c>
    </row>
    <row r="439" spans="2:40">
      <c r="B439" s="12">
        <f>IF($A$2='Utánpótlás I'!$P439,'Utánpótlás I'!$Q439,0)</f>
        <v>0</v>
      </c>
      <c r="C439" s="62">
        <f t="shared" si="125"/>
        <v>0</v>
      </c>
      <c r="D439" s="12">
        <f t="shared" si="108"/>
        <v>0</v>
      </c>
      <c r="F439" s="12">
        <f>IF($E$2='Utánpótlás I'!$P439,'Utánpótlás I'!$Q439,0)</f>
        <v>0</v>
      </c>
      <c r="G439" s="62">
        <f t="shared" si="109"/>
        <v>0</v>
      </c>
      <c r="H439" s="12">
        <f t="shared" si="110"/>
        <v>0</v>
      </c>
      <c r="J439" s="12">
        <f>IF($I$2='Utánpótlás I'!$P439,'Utánpótlás I'!$Q439,0)</f>
        <v>0</v>
      </c>
      <c r="K439" s="62">
        <f t="shared" si="111"/>
        <v>0</v>
      </c>
      <c r="L439" s="12">
        <f t="shared" si="112"/>
        <v>0</v>
      </c>
      <c r="N439" s="12">
        <f>IF($M$2='Utánpótlás I'!$P439,'Utánpótlás I'!$Q439,0)</f>
        <v>0</v>
      </c>
      <c r="O439" s="62">
        <f t="shared" si="113"/>
        <v>0</v>
      </c>
      <c r="P439" s="12">
        <f t="shared" si="114"/>
        <v>0</v>
      </c>
      <c r="R439" s="12">
        <f>IF($Q$2='Utánpótlás I'!$P439,'Utánpótlás I'!$Q439,0)</f>
        <v>0</v>
      </c>
      <c r="S439" s="62">
        <f t="shared" si="115"/>
        <v>0</v>
      </c>
      <c r="T439" s="12">
        <f t="shared" si="116"/>
        <v>0</v>
      </c>
      <c r="W439" s="12">
        <f>IF($V$2='Utánpótlás I'!$P439,'Utánpótlás I'!$Q439,0)</f>
        <v>0</v>
      </c>
      <c r="X439" s="62">
        <f t="shared" si="117"/>
        <v>0</v>
      </c>
      <c r="Y439" s="12">
        <f t="shared" si="118"/>
        <v>0</v>
      </c>
      <c r="AB439" s="12">
        <f>IF($AA$2='Utánpótlás I'!$P439,'Utánpótlás I'!$Q439,0)</f>
        <v>0</v>
      </c>
      <c r="AC439" s="62">
        <f t="shared" si="119"/>
        <v>0</v>
      </c>
      <c r="AD439" s="12">
        <f t="shared" si="120"/>
        <v>0</v>
      </c>
      <c r="AG439" s="12">
        <f>IF($AF$2='Utánpótlás I'!$P439,'Utánpótlás I'!$Q439,0)</f>
        <v>0</v>
      </c>
      <c r="AH439" s="62">
        <f t="shared" si="121"/>
        <v>0</v>
      </c>
      <c r="AI439" s="12">
        <f t="shared" si="122"/>
        <v>0</v>
      </c>
      <c r="AL439" s="12">
        <f>IF($AK$2='Utánpótlás I'!$P439,'Utánpótlás I'!$Q439,0)</f>
        <v>0</v>
      </c>
      <c r="AM439" s="62">
        <f t="shared" si="123"/>
        <v>0</v>
      </c>
      <c r="AN439" s="12">
        <f t="shared" si="124"/>
        <v>0</v>
      </c>
    </row>
    <row r="440" spans="2:40">
      <c r="B440" s="12">
        <f>IF($A$2='Utánpótlás I'!$P440,'Utánpótlás I'!$Q440,0)</f>
        <v>0</v>
      </c>
      <c r="C440" s="62">
        <f t="shared" si="125"/>
        <v>0</v>
      </c>
      <c r="D440" s="12">
        <f t="shared" si="108"/>
        <v>0</v>
      </c>
      <c r="F440" s="12">
        <f>IF($E$2='Utánpótlás I'!$P440,'Utánpótlás I'!$Q440,0)</f>
        <v>0</v>
      </c>
      <c r="G440" s="62">
        <f t="shared" si="109"/>
        <v>0</v>
      </c>
      <c r="H440" s="12">
        <f t="shared" si="110"/>
        <v>0</v>
      </c>
      <c r="J440" s="12">
        <f>IF($I$2='Utánpótlás I'!$P440,'Utánpótlás I'!$Q440,0)</f>
        <v>0</v>
      </c>
      <c r="K440" s="62">
        <f t="shared" si="111"/>
        <v>0</v>
      </c>
      <c r="L440" s="12">
        <f t="shared" si="112"/>
        <v>0</v>
      </c>
      <c r="N440" s="12">
        <f>IF($M$2='Utánpótlás I'!$P440,'Utánpótlás I'!$Q440,0)</f>
        <v>0</v>
      </c>
      <c r="O440" s="62">
        <f t="shared" si="113"/>
        <v>0</v>
      </c>
      <c r="P440" s="12">
        <f t="shared" si="114"/>
        <v>0</v>
      </c>
      <c r="R440" s="12">
        <f>IF($Q$2='Utánpótlás I'!$P440,'Utánpótlás I'!$Q440,0)</f>
        <v>0</v>
      </c>
      <c r="S440" s="62">
        <f t="shared" si="115"/>
        <v>0</v>
      </c>
      <c r="T440" s="12">
        <f t="shared" si="116"/>
        <v>0</v>
      </c>
      <c r="W440" s="12">
        <f>IF($V$2='Utánpótlás I'!$P440,'Utánpótlás I'!$Q440,0)</f>
        <v>0</v>
      </c>
      <c r="X440" s="62">
        <f t="shared" si="117"/>
        <v>0</v>
      </c>
      <c r="Y440" s="12">
        <f t="shared" si="118"/>
        <v>0</v>
      </c>
      <c r="AB440" s="12">
        <f>IF($AA$2='Utánpótlás I'!$P440,'Utánpótlás I'!$Q440,0)</f>
        <v>0</v>
      </c>
      <c r="AC440" s="62">
        <f t="shared" si="119"/>
        <v>0</v>
      </c>
      <c r="AD440" s="12">
        <f t="shared" si="120"/>
        <v>0</v>
      </c>
      <c r="AG440" s="12">
        <f>IF($AF$2='Utánpótlás I'!$P440,'Utánpótlás I'!$Q440,0)</f>
        <v>0</v>
      </c>
      <c r="AH440" s="62">
        <f t="shared" si="121"/>
        <v>0</v>
      </c>
      <c r="AI440" s="12">
        <f t="shared" si="122"/>
        <v>0</v>
      </c>
      <c r="AL440" s="12">
        <f>IF($AK$2='Utánpótlás I'!$P440,'Utánpótlás I'!$Q440,0)</f>
        <v>0</v>
      </c>
      <c r="AM440" s="62">
        <f t="shared" si="123"/>
        <v>0</v>
      </c>
      <c r="AN440" s="12">
        <f t="shared" si="124"/>
        <v>0</v>
      </c>
    </row>
    <row r="441" spans="2:40">
      <c r="B441" s="12">
        <f>IF($A$2='Utánpótlás I'!$P441,'Utánpótlás I'!$Q441,0)</f>
        <v>0</v>
      </c>
      <c r="C441" s="62">
        <f t="shared" si="125"/>
        <v>0</v>
      </c>
      <c r="D441" s="12">
        <f t="shared" si="108"/>
        <v>0</v>
      </c>
      <c r="F441" s="12">
        <f>IF($E$2='Utánpótlás I'!$P441,'Utánpótlás I'!$Q441,0)</f>
        <v>0</v>
      </c>
      <c r="G441" s="62">
        <f t="shared" si="109"/>
        <v>0</v>
      </c>
      <c r="H441" s="12">
        <f t="shared" si="110"/>
        <v>0</v>
      </c>
      <c r="J441" s="12">
        <f>IF($I$2='Utánpótlás I'!$P441,'Utánpótlás I'!$Q441,0)</f>
        <v>0</v>
      </c>
      <c r="K441" s="62">
        <f t="shared" si="111"/>
        <v>0</v>
      </c>
      <c r="L441" s="12">
        <f t="shared" si="112"/>
        <v>0</v>
      </c>
      <c r="N441" s="12">
        <f>IF($M$2='Utánpótlás I'!$P441,'Utánpótlás I'!$Q441,0)</f>
        <v>0</v>
      </c>
      <c r="O441" s="62">
        <f t="shared" si="113"/>
        <v>0</v>
      </c>
      <c r="P441" s="12">
        <f t="shared" si="114"/>
        <v>0</v>
      </c>
      <c r="R441" s="12">
        <f>IF($Q$2='Utánpótlás I'!$P441,'Utánpótlás I'!$Q441,0)</f>
        <v>0</v>
      </c>
      <c r="S441" s="62">
        <f t="shared" si="115"/>
        <v>0</v>
      </c>
      <c r="T441" s="12">
        <f t="shared" si="116"/>
        <v>0</v>
      </c>
      <c r="W441" s="12">
        <f>IF($V$2='Utánpótlás I'!$P441,'Utánpótlás I'!$Q441,0)</f>
        <v>0</v>
      </c>
      <c r="X441" s="62">
        <f t="shared" si="117"/>
        <v>0</v>
      </c>
      <c r="Y441" s="12">
        <f t="shared" si="118"/>
        <v>0</v>
      </c>
      <c r="AB441" s="12">
        <f>IF($AA$2='Utánpótlás I'!$P441,'Utánpótlás I'!$Q441,0)</f>
        <v>0</v>
      </c>
      <c r="AC441" s="62">
        <f t="shared" si="119"/>
        <v>0</v>
      </c>
      <c r="AD441" s="12">
        <f t="shared" si="120"/>
        <v>0</v>
      </c>
      <c r="AG441" s="12">
        <f>IF($AF$2='Utánpótlás I'!$P441,'Utánpótlás I'!$Q441,0)</f>
        <v>0</v>
      </c>
      <c r="AH441" s="62">
        <f t="shared" si="121"/>
        <v>0</v>
      </c>
      <c r="AI441" s="12">
        <f t="shared" si="122"/>
        <v>0</v>
      </c>
      <c r="AL441" s="12">
        <f>IF($AK$2='Utánpótlás I'!$P441,'Utánpótlás I'!$Q441,0)</f>
        <v>0</v>
      </c>
      <c r="AM441" s="62">
        <f t="shared" si="123"/>
        <v>0</v>
      </c>
      <c r="AN441" s="12">
        <f t="shared" si="124"/>
        <v>0</v>
      </c>
    </row>
    <row r="442" spans="2:40">
      <c r="B442" s="12">
        <f>IF($A$2='Utánpótlás I'!$P442,'Utánpótlás I'!$Q442,0)</f>
        <v>0</v>
      </c>
      <c r="C442" s="62">
        <f t="shared" si="125"/>
        <v>0</v>
      </c>
      <c r="D442" s="12">
        <f t="shared" si="108"/>
        <v>0</v>
      </c>
      <c r="F442" s="12">
        <f>IF($E$2='Utánpótlás I'!$P442,'Utánpótlás I'!$Q442,0)</f>
        <v>0</v>
      </c>
      <c r="G442" s="62">
        <f t="shared" si="109"/>
        <v>0</v>
      </c>
      <c r="H442" s="12">
        <f t="shared" si="110"/>
        <v>0</v>
      </c>
      <c r="J442" s="12">
        <f>IF($I$2='Utánpótlás I'!$P442,'Utánpótlás I'!$Q442,0)</f>
        <v>0</v>
      </c>
      <c r="K442" s="62">
        <f t="shared" si="111"/>
        <v>0</v>
      </c>
      <c r="L442" s="12">
        <f t="shared" si="112"/>
        <v>0</v>
      </c>
      <c r="N442" s="12">
        <f>IF($M$2='Utánpótlás I'!$P442,'Utánpótlás I'!$Q442,0)</f>
        <v>0</v>
      </c>
      <c r="O442" s="62">
        <f t="shared" si="113"/>
        <v>0</v>
      </c>
      <c r="P442" s="12">
        <f t="shared" si="114"/>
        <v>0</v>
      </c>
      <c r="R442" s="12">
        <f>IF($Q$2='Utánpótlás I'!$P442,'Utánpótlás I'!$Q442,0)</f>
        <v>0</v>
      </c>
      <c r="S442" s="62">
        <f t="shared" si="115"/>
        <v>0</v>
      </c>
      <c r="T442" s="12">
        <f t="shared" si="116"/>
        <v>0</v>
      </c>
      <c r="W442" s="12">
        <f>IF($V$2='Utánpótlás I'!$P442,'Utánpótlás I'!$Q442,0)</f>
        <v>0</v>
      </c>
      <c r="X442" s="62">
        <f t="shared" si="117"/>
        <v>0</v>
      </c>
      <c r="Y442" s="12">
        <f t="shared" si="118"/>
        <v>0</v>
      </c>
      <c r="AB442" s="12">
        <f>IF($AA$2='Utánpótlás I'!$P442,'Utánpótlás I'!$Q442,0)</f>
        <v>0</v>
      </c>
      <c r="AC442" s="62">
        <f t="shared" si="119"/>
        <v>0</v>
      </c>
      <c r="AD442" s="12">
        <f t="shared" si="120"/>
        <v>0</v>
      </c>
      <c r="AG442" s="12">
        <f>IF($AF$2='Utánpótlás I'!$P442,'Utánpótlás I'!$Q442,0)</f>
        <v>0</v>
      </c>
      <c r="AH442" s="62">
        <f t="shared" si="121"/>
        <v>0</v>
      </c>
      <c r="AI442" s="12">
        <f t="shared" si="122"/>
        <v>0</v>
      </c>
      <c r="AL442" s="12">
        <f>IF($AK$2='Utánpótlás I'!$P442,'Utánpótlás I'!$Q442,0)</f>
        <v>0</v>
      </c>
      <c r="AM442" s="62">
        <f t="shared" si="123"/>
        <v>0</v>
      </c>
      <c r="AN442" s="12">
        <f t="shared" si="124"/>
        <v>0</v>
      </c>
    </row>
    <row r="443" spans="2:40">
      <c r="B443" s="12">
        <f>IF($A$2='Utánpótlás I'!$P443,'Utánpótlás I'!$Q443,0)</f>
        <v>0</v>
      </c>
      <c r="C443" s="62">
        <f t="shared" si="125"/>
        <v>0</v>
      </c>
      <c r="D443" s="12">
        <f t="shared" si="108"/>
        <v>0</v>
      </c>
      <c r="F443" s="12">
        <f>IF($E$2='Utánpótlás I'!$P443,'Utánpótlás I'!$Q443,0)</f>
        <v>0</v>
      </c>
      <c r="G443" s="62">
        <f t="shared" si="109"/>
        <v>0</v>
      </c>
      <c r="H443" s="12">
        <f t="shared" si="110"/>
        <v>0</v>
      </c>
      <c r="J443" s="12">
        <f>IF($I$2='Utánpótlás I'!$P443,'Utánpótlás I'!$Q443,0)</f>
        <v>0</v>
      </c>
      <c r="K443" s="62">
        <f t="shared" si="111"/>
        <v>0</v>
      </c>
      <c r="L443" s="12">
        <f t="shared" si="112"/>
        <v>0</v>
      </c>
      <c r="N443" s="12">
        <f>IF($M$2='Utánpótlás I'!$P443,'Utánpótlás I'!$Q443,0)</f>
        <v>0</v>
      </c>
      <c r="O443" s="62">
        <f t="shared" si="113"/>
        <v>0</v>
      </c>
      <c r="P443" s="12">
        <f t="shared" si="114"/>
        <v>0</v>
      </c>
      <c r="R443" s="12">
        <f>IF($Q$2='Utánpótlás I'!$P443,'Utánpótlás I'!$Q443,0)</f>
        <v>0</v>
      </c>
      <c r="S443" s="62">
        <f t="shared" si="115"/>
        <v>0</v>
      </c>
      <c r="T443" s="12">
        <f t="shared" si="116"/>
        <v>0</v>
      </c>
      <c r="W443" s="12">
        <f>IF($V$2='Utánpótlás I'!$P443,'Utánpótlás I'!$Q443,0)</f>
        <v>0</v>
      </c>
      <c r="X443" s="62">
        <f t="shared" si="117"/>
        <v>0</v>
      </c>
      <c r="Y443" s="12">
        <f t="shared" si="118"/>
        <v>0</v>
      </c>
      <c r="AB443" s="12">
        <f>IF($AA$2='Utánpótlás I'!$P443,'Utánpótlás I'!$Q443,0)</f>
        <v>0</v>
      </c>
      <c r="AC443" s="62">
        <f t="shared" si="119"/>
        <v>0</v>
      </c>
      <c r="AD443" s="12">
        <f t="shared" si="120"/>
        <v>0</v>
      </c>
      <c r="AG443" s="12">
        <f>IF($AF$2='Utánpótlás I'!$P443,'Utánpótlás I'!$Q443,0)</f>
        <v>0</v>
      </c>
      <c r="AH443" s="62">
        <f t="shared" si="121"/>
        <v>0</v>
      </c>
      <c r="AI443" s="12">
        <f t="shared" si="122"/>
        <v>0</v>
      </c>
      <c r="AL443" s="12">
        <f>IF($AK$2='Utánpótlás I'!$P443,'Utánpótlás I'!$Q443,0)</f>
        <v>0</v>
      </c>
      <c r="AM443" s="62">
        <f t="shared" si="123"/>
        <v>0</v>
      </c>
      <c r="AN443" s="12">
        <f t="shared" si="124"/>
        <v>0</v>
      </c>
    </row>
    <row r="444" spans="2:40">
      <c r="B444" s="12">
        <f>IF($A$2='Utánpótlás I'!$P444,'Utánpótlás I'!$Q444,0)</f>
        <v>0</v>
      </c>
      <c r="C444" s="62">
        <f t="shared" si="125"/>
        <v>0</v>
      </c>
      <c r="D444" s="12">
        <f t="shared" si="108"/>
        <v>0</v>
      </c>
      <c r="F444" s="12">
        <f>IF($E$2='Utánpótlás I'!$P444,'Utánpótlás I'!$Q444,0)</f>
        <v>0</v>
      </c>
      <c r="G444" s="62">
        <f t="shared" si="109"/>
        <v>0</v>
      </c>
      <c r="H444" s="12">
        <f t="shared" si="110"/>
        <v>0</v>
      </c>
      <c r="J444" s="12">
        <f>IF($I$2='Utánpótlás I'!$P444,'Utánpótlás I'!$Q444,0)</f>
        <v>0</v>
      </c>
      <c r="K444" s="62">
        <f t="shared" si="111"/>
        <v>0</v>
      </c>
      <c r="L444" s="12">
        <f t="shared" si="112"/>
        <v>0</v>
      </c>
      <c r="N444" s="12">
        <f>IF($M$2='Utánpótlás I'!$P444,'Utánpótlás I'!$Q444,0)</f>
        <v>0</v>
      </c>
      <c r="O444" s="62">
        <f t="shared" si="113"/>
        <v>0</v>
      </c>
      <c r="P444" s="12">
        <f t="shared" si="114"/>
        <v>0</v>
      </c>
      <c r="R444" s="12">
        <f>IF($Q$2='Utánpótlás I'!$P444,'Utánpótlás I'!$Q444,0)</f>
        <v>0</v>
      </c>
      <c r="S444" s="62">
        <f t="shared" si="115"/>
        <v>0</v>
      </c>
      <c r="T444" s="12">
        <f t="shared" si="116"/>
        <v>0</v>
      </c>
      <c r="W444" s="12">
        <f>IF($V$2='Utánpótlás I'!$P444,'Utánpótlás I'!$Q444,0)</f>
        <v>0</v>
      </c>
      <c r="X444" s="62">
        <f t="shared" si="117"/>
        <v>0</v>
      </c>
      <c r="Y444" s="12">
        <f t="shared" si="118"/>
        <v>0</v>
      </c>
      <c r="AB444" s="12">
        <f>IF($AA$2='Utánpótlás I'!$P444,'Utánpótlás I'!$Q444,0)</f>
        <v>0</v>
      </c>
      <c r="AC444" s="62">
        <f t="shared" si="119"/>
        <v>0</v>
      </c>
      <c r="AD444" s="12">
        <f t="shared" si="120"/>
        <v>0</v>
      </c>
      <c r="AG444" s="12">
        <f>IF($AF$2='Utánpótlás I'!$P444,'Utánpótlás I'!$Q444,0)</f>
        <v>0</v>
      </c>
      <c r="AH444" s="62">
        <f t="shared" si="121"/>
        <v>0</v>
      </c>
      <c r="AI444" s="12">
        <f t="shared" si="122"/>
        <v>0</v>
      </c>
      <c r="AL444" s="12">
        <f>IF($AK$2='Utánpótlás I'!$P444,'Utánpótlás I'!$Q444,0)</f>
        <v>0</v>
      </c>
      <c r="AM444" s="62">
        <f t="shared" si="123"/>
        <v>0</v>
      </c>
      <c r="AN444" s="12">
        <f t="shared" si="124"/>
        <v>0</v>
      </c>
    </row>
    <row r="445" spans="2:40">
      <c r="B445" s="12">
        <f>IF($A$2='Utánpótlás I'!$P445,'Utánpótlás I'!$Q445,0)</f>
        <v>0</v>
      </c>
      <c r="C445" s="62">
        <f t="shared" si="125"/>
        <v>0</v>
      </c>
      <c r="D445" s="12">
        <f t="shared" si="108"/>
        <v>0</v>
      </c>
      <c r="F445" s="12">
        <f>IF($E$2='Utánpótlás I'!$P445,'Utánpótlás I'!$Q445,0)</f>
        <v>0</v>
      </c>
      <c r="G445" s="62">
        <f t="shared" si="109"/>
        <v>0</v>
      </c>
      <c r="H445" s="12">
        <f t="shared" si="110"/>
        <v>0</v>
      </c>
      <c r="J445" s="12">
        <f>IF($I$2='Utánpótlás I'!$P445,'Utánpótlás I'!$Q445,0)</f>
        <v>0</v>
      </c>
      <c r="K445" s="62">
        <f t="shared" si="111"/>
        <v>0</v>
      </c>
      <c r="L445" s="12">
        <f t="shared" si="112"/>
        <v>0</v>
      </c>
      <c r="N445" s="12">
        <f>IF($M$2='Utánpótlás I'!$P445,'Utánpótlás I'!$Q445,0)</f>
        <v>0</v>
      </c>
      <c r="O445" s="62">
        <f t="shared" si="113"/>
        <v>0</v>
      </c>
      <c r="P445" s="12">
        <f t="shared" si="114"/>
        <v>0</v>
      </c>
      <c r="R445" s="12">
        <f>IF($Q$2='Utánpótlás I'!$P445,'Utánpótlás I'!$Q445,0)</f>
        <v>0</v>
      </c>
      <c r="S445" s="62">
        <f t="shared" si="115"/>
        <v>0</v>
      </c>
      <c r="T445" s="12">
        <f t="shared" si="116"/>
        <v>0</v>
      </c>
      <c r="W445" s="12">
        <f>IF($V$2='Utánpótlás I'!$P445,'Utánpótlás I'!$Q445,0)</f>
        <v>0</v>
      </c>
      <c r="X445" s="62">
        <f t="shared" si="117"/>
        <v>0</v>
      </c>
      <c r="Y445" s="12">
        <f t="shared" si="118"/>
        <v>0</v>
      </c>
      <c r="AB445" s="12">
        <f>IF($AA$2='Utánpótlás I'!$P445,'Utánpótlás I'!$Q445,0)</f>
        <v>0</v>
      </c>
      <c r="AC445" s="62">
        <f t="shared" si="119"/>
        <v>0</v>
      </c>
      <c r="AD445" s="12">
        <f t="shared" si="120"/>
        <v>0</v>
      </c>
      <c r="AG445" s="12">
        <f>IF($AF$2='Utánpótlás I'!$P445,'Utánpótlás I'!$Q445,0)</f>
        <v>0</v>
      </c>
      <c r="AH445" s="62">
        <f t="shared" si="121"/>
        <v>0</v>
      </c>
      <c r="AI445" s="12">
        <f t="shared" si="122"/>
        <v>0</v>
      </c>
      <c r="AL445" s="12">
        <f>IF($AK$2='Utánpótlás I'!$P445,'Utánpótlás I'!$Q445,0)</f>
        <v>0</v>
      </c>
      <c r="AM445" s="62">
        <f t="shared" si="123"/>
        <v>0</v>
      </c>
      <c r="AN445" s="12">
        <f t="shared" si="124"/>
        <v>0</v>
      </c>
    </row>
    <row r="446" spans="2:40">
      <c r="B446" s="12">
        <f>IF($A$2='Utánpótlás I'!$P446,'Utánpótlás I'!$Q446,0)</f>
        <v>0</v>
      </c>
      <c r="C446" s="62">
        <f t="shared" si="125"/>
        <v>0</v>
      </c>
      <c r="D446" s="12">
        <f t="shared" si="108"/>
        <v>0</v>
      </c>
      <c r="F446" s="12">
        <f>IF($E$2='Utánpótlás I'!$P446,'Utánpótlás I'!$Q446,0)</f>
        <v>0</v>
      </c>
      <c r="G446" s="62">
        <f t="shared" si="109"/>
        <v>0</v>
      </c>
      <c r="H446" s="12">
        <f t="shared" si="110"/>
        <v>0</v>
      </c>
      <c r="J446" s="12">
        <f>IF($I$2='Utánpótlás I'!$P446,'Utánpótlás I'!$Q446,0)</f>
        <v>0</v>
      </c>
      <c r="K446" s="62">
        <f t="shared" si="111"/>
        <v>0</v>
      </c>
      <c r="L446" s="12">
        <f t="shared" si="112"/>
        <v>0</v>
      </c>
      <c r="N446" s="12">
        <f>IF($M$2='Utánpótlás I'!$P446,'Utánpótlás I'!$Q446,0)</f>
        <v>0</v>
      </c>
      <c r="O446" s="62">
        <f t="shared" si="113"/>
        <v>0</v>
      </c>
      <c r="P446" s="12">
        <f t="shared" si="114"/>
        <v>0</v>
      </c>
      <c r="R446" s="12">
        <f>IF($Q$2='Utánpótlás I'!$P446,'Utánpótlás I'!$Q446,0)</f>
        <v>0</v>
      </c>
      <c r="S446" s="62">
        <f t="shared" si="115"/>
        <v>0</v>
      </c>
      <c r="T446" s="12">
        <f t="shared" si="116"/>
        <v>0</v>
      </c>
      <c r="W446" s="12">
        <f>IF($V$2='Utánpótlás I'!$P446,'Utánpótlás I'!$Q446,0)</f>
        <v>0</v>
      </c>
      <c r="X446" s="62">
        <f t="shared" si="117"/>
        <v>0</v>
      </c>
      <c r="Y446" s="12">
        <f t="shared" si="118"/>
        <v>0</v>
      </c>
      <c r="AB446" s="12">
        <f>IF($AA$2='Utánpótlás I'!$P446,'Utánpótlás I'!$Q446,0)</f>
        <v>0</v>
      </c>
      <c r="AC446" s="62">
        <f t="shared" si="119"/>
        <v>0</v>
      </c>
      <c r="AD446" s="12">
        <f t="shared" si="120"/>
        <v>0</v>
      </c>
      <c r="AG446" s="12">
        <f>IF($AF$2='Utánpótlás I'!$P446,'Utánpótlás I'!$Q446,0)</f>
        <v>0</v>
      </c>
      <c r="AH446" s="62">
        <f t="shared" si="121"/>
        <v>0</v>
      </c>
      <c r="AI446" s="12">
        <f t="shared" si="122"/>
        <v>0</v>
      </c>
      <c r="AL446" s="12">
        <f>IF($AK$2='Utánpótlás I'!$P446,'Utánpótlás I'!$Q446,0)</f>
        <v>0</v>
      </c>
      <c r="AM446" s="62">
        <f t="shared" si="123"/>
        <v>0</v>
      </c>
      <c r="AN446" s="12">
        <f t="shared" si="124"/>
        <v>0</v>
      </c>
    </row>
    <row r="447" spans="2:40">
      <c r="B447" s="12">
        <f>IF($A$2='Utánpótlás I'!$P447,'Utánpótlás I'!$Q447,0)</f>
        <v>0</v>
      </c>
      <c r="C447" s="62">
        <f t="shared" si="125"/>
        <v>0</v>
      </c>
      <c r="D447" s="12">
        <f t="shared" si="108"/>
        <v>0</v>
      </c>
      <c r="F447" s="12">
        <f>IF($E$2='Utánpótlás I'!$P447,'Utánpótlás I'!$Q447,0)</f>
        <v>0</v>
      </c>
      <c r="G447" s="62">
        <f t="shared" si="109"/>
        <v>0</v>
      </c>
      <c r="H447" s="12">
        <f t="shared" si="110"/>
        <v>0</v>
      </c>
      <c r="J447" s="12">
        <f>IF($I$2='Utánpótlás I'!$P447,'Utánpótlás I'!$Q447,0)</f>
        <v>0</v>
      </c>
      <c r="K447" s="62">
        <f t="shared" si="111"/>
        <v>0</v>
      </c>
      <c r="L447" s="12">
        <f t="shared" si="112"/>
        <v>0</v>
      </c>
      <c r="N447" s="12">
        <f>IF($M$2='Utánpótlás I'!$P447,'Utánpótlás I'!$Q447,0)</f>
        <v>0</v>
      </c>
      <c r="O447" s="62">
        <f t="shared" si="113"/>
        <v>0</v>
      </c>
      <c r="P447" s="12">
        <f t="shared" si="114"/>
        <v>0</v>
      </c>
      <c r="R447" s="12">
        <f>IF($Q$2='Utánpótlás I'!$P447,'Utánpótlás I'!$Q447,0)</f>
        <v>0</v>
      </c>
      <c r="S447" s="62">
        <f t="shared" si="115"/>
        <v>0</v>
      </c>
      <c r="T447" s="12">
        <f t="shared" si="116"/>
        <v>0</v>
      </c>
      <c r="W447" s="12">
        <f>IF($V$2='Utánpótlás I'!$P447,'Utánpótlás I'!$Q447,0)</f>
        <v>0</v>
      </c>
      <c r="X447" s="62">
        <f t="shared" si="117"/>
        <v>0</v>
      </c>
      <c r="Y447" s="12">
        <f t="shared" si="118"/>
        <v>0</v>
      </c>
      <c r="AB447" s="12">
        <f>IF($AA$2='Utánpótlás I'!$P447,'Utánpótlás I'!$Q447,0)</f>
        <v>0</v>
      </c>
      <c r="AC447" s="62">
        <f t="shared" si="119"/>
        <v>0</v>
      </c>
      <c r="AD447" s="12">
        <f t="shared" si="120"/>
        <v>0</v>
      </c>
      <c r="AG447" s="12">
        <f>IF($AF$2='Utánpótlás I'!$P447,'Utánpótlás I'!$Q447,0)</f>
        <v>0</v>
      </c>
      <c r="AH447" s="62">
        <f t="shared" si="121"/>
        <v>0</v>
      </c>
      <c r="AI447" s="12">
        <f t="shared" si="122"/>
        <v>0</v>
      </c>
      <c r="AL447" s="12">
        <f>IF($AK$2='Utánpótlás I'!$P447,'Utánpótlás I'!$Q447,0)</f>
        <v>0</v>
      </c>
      <c r="AM447" s="62">
        <f t="shared" si="123"/>
        <v>0</v>
      </c>
      <c r="AN447" s="12">
        <f t="shared" si="124"/>
        <v>0</v>
      </c>
    </row>
    <row r="448" spans="2:40">
      <c r="B448" s="12">
        <f>IF($A$2='Utánpótlás I'!$P448,'Utánpótlás I'!$Q448,0)</f>
        <v>0</v>
      </c>
      <c r="C448" s="62">
        <f t="shared" si="125"/>
        <v>0</v>
      </c>
      <c r="D448" s="12">
        <f t="shared" si="108"/>
        <v>0</v>
      </c>
      <c r="F448" s="12">
        <f>IF($E$2='Utánpótlás I'!$P448,'Utánpótlás I'!$Q448,0)</f>
        <v>0</v>
      </c>
      <c r="G448" s="62">
        <f t="shared" si="109"/>
        <v>0</v>
      </c>
      <c r="H448" s="12">
        <f t="shared" si="110"/>
        <v>0</v>
      </c>
      <c r="J448" s="12">
        <f>IF($I$2='Utánpótlás I'!$P448,'Utánpótlás I'!$Q448,0)</f>
        <v>0</v>
      </c>
      <c r="K448" s="62">
        <f t="shared" si="111"/>
        <v>0</v>
      </c>
      <c r="L448" s="12">
        <f t="shared" si="112"/>
        <v>0</v>
      </c>
      <c r="N448" s="12">
        <f>IF($M$2='Utánpótlás I'!$P448,'Utánpótlás I'!$Q448,0)</f>
        <v>0</v>
      </c>
      <c r="O448" s="62">
        <f t="shared" si="113"/>
        <v>0</v>
      </c>
      <c r="P448" s="12">
        <f t="shared" si="114"/>
        <v>0</v>
      </c>
      <c r="R448" s="12">
        <f>IF($Q$2='Utánpótlás I'!$P448,'Utánpótlás I'!$Q448,0)</f>
        <v>0</v>
      </c>
      <c r="S448" s="62">
        <f t="shared" si="115"/>
        <v>0</v>
      </c>
      <c r="T448" s="12">
        <f t="shared" si="116"/>
        <v>0</v>
      </c>
      <c r="W448" s="12">
        <f>IF($V$2='Utánpótlás I'!$P448,'Utánpótlás I'!$Q448,0)</f>
        <v>0</v>
      </c>
      <c r="X448" s="62">
        <f t="shared" si="117"/>
        <v>0</v>
      </c>
      <c r="Y448" s="12">
        <f t="shared" si="118"/>
        <v>0</v>
      </c>
      <c r="AB448" s="12">
        <f>IF($AA$2='Utánpótlás I'!$P448,'Utánpótlás I'!$Q448,0)</f>
        <v>0</v>
      </c>
      <c r="AC448" s="62">
        <f t="shared" si="119"/>
        <v>0</v>
      </c>
      <c r="AD448" s="12">
        <f t="shared" si="120"/>
        <v>0</v>
      </c>
      <c r="AG448" s="12">
        <f>IF($AF$2='Utánpótlás I'!$P448,'Utánpótlás I'!$Q448,0)</f>
        <v>0</v>
      </c>
      <c r="AH448" s="62">
        <f t="shared" si="121"/>
        <v>0</v>
      </c>
      <c r="AI448" s="12">
        <f t="shared" si="122"/>
        <v>0</v>
      </c>
      <c r="AL448" s="12">
        <f>IF($AK$2='Utánpótlás I'!$P448,'Utánpótlás I'!$Q448,0)</f>
        <v>0</v>
      </c>
      <c r="AM448" s="62">
        <f t="shared" si="123"/>
        <v>0</v>
      </c>
      <c r="AN448" s="12">
        <f t="shared" si="124"/>
        <v>0</v>
      </c>
    </row>
    <row r="449" spans="2:40">
      <c r="B449" s="12">
        <f>IF($A$2='Utánpótlás I'!$P449,'Utánpótlás I'!$Q449,0)</f>
        <v>0</v>
      </c>
      <c r="C449" s="62">
        <f t="shared" si="125"/>
        <v>0</v>
      </c>
      <c r="D449" s="12">
        <f t="shared" si="108"/>
        <v>0</v>
      </c>
      <c r="F449" s="12">
        <f>IF($E$2='Utánpótlás I'!$P449,'Utánpótlás I'!$Q449,0)</f>
        <v>0</v>
      </c>
      <c r="G449" s="62">
        <f t="shared" si="109"/>
        <v>0</v>
      </c>
      <c r="H449" s="12">
        <f t="shared" si="110"/>
        <v>0</v>
      </c>
      <c r="J449" s="12">
        <f>IF($I$2='Utánpótlás I'!$P449,'Utánpótlás I'!$Q449,0)</f>
        <v>0</v>
      </c>
      <c r="K449" s="62">
        <f t="shared" si="111"/>
        <v>0</v>
      </c>
      <c r="L449" s="12">
        <f t="shared" si="112"/>
        <v>0</v>
      </c>
      <c r="N449" s="12">
        <f>IF($M$2='Utánpótlás I'!$P449,'Utánpótlás I'!$Q449,0)</f>
        <v>0</v>
      </c>
      <c r="O449" s="62">
        <f t="shared" si="113"/>
        <v>0</v>
      </c>
      <c r="P449" s="12">
        <f t="shared" si="114"/>
        <v>0</v>
      </c>
      <c r="R449" s="12">
        <f>IF($Q$2='Utánpótlás I'!$P449,'Utánpótlás I'!$Q449,0)</f>
        <v>0</v>
      </c>
      <c r="S449" s="62">
        <f t="shared" si="115"/>
        <v>0</v>
      </c>
      <c r="T449" s="12">
        <f t="shared" si="116"/>
        <v>0</v>
      </c>
      <c r="W449" s="12">
        <f>IF($V$2='Utánpótlás I'!$P449,'Utánpótlás I'!$Q449,0)</f>
        <v>0</v>
      </c>
      <c r="X449" s="62">
        <f t="shared" si="117"/>
        <v>0</v>
      </c>
      <c r="Y449" s="12">
        <f t="shared" si="118"/>
        <v>0</v>
      </c>
      <c r="AB449" s="12">
        <f>IF($AA$2='Utánpótlás I'!$P449,'Utánpótlás I'!$Q449,0)</f>
        <v>0</v>
      </c>
      <c r="AC449" s="62">
        <f t="shared" si="119"/>
        <v>0</v>
      </c>
      <c r="AD449" s="12">
        <f t="shared" si="120"/>
        <v>0</v>
      </c>
      <c r="AG449" s="12">
        <f>IF($AF$2='Utánpótlás I'!$P449,'Utánpótlás I'!$Q449,0)</f>
        <v>0</v>
      </c>
      <c r="AH449" s="62">
        <f t="shared" si="121"/>
        <v>0</v>
      </c>
      <c r="AI449" s="12">
        <f t="shared" si="122"/>
        <v>0</v>
      </c>
      <c r="AL449" s="12">
        <f>IF($AK$2='Utánpótlás I'!$P449,'Utánpótlás I'!$Q449,0)</f>
        <v>0</v>
      </c>
      <c r="AM449" s="62">
        <f t="shared" si="123"/>
        <v>0</v>
      </c>
      <c r="AN449" s="12">
        <f t="shared" si="124"/>
        <v>0</v>
      </c>
    </row>
    <row r="450" spans="2:40">
      <c r="B450" s="12">
        <f>IF($A$2='Utánpótlás I'!$P450,'Utánpótlás I'!$Q450,0)</f>
        <v>0</v>
      </c>
      <c r="C450" s="62">
        <f t="shared" si="125"/>
        <v>0</v>
      </c>
      <c r="D450" s="12">
        <f t="shared" ref="D450:D513" si="126">IF(B450&gt;0,1,0)</f>
        <v>0</v>
      </c>
      <c r="F450" s="12">
        <f>IF($E$2='Utánpótlás I'!$P450,'Utánpótlás I'!$Q450,0)</f>
        <v>0</v>
      </c>
      <c r="G450" s="62">
        <f t="shared" ref="G450:G513" si="127">(F450/200)^2*PI()</f>
        <v>0</v>
      </c>
      <c r="H450" s="12">
        <f t="shared" ref="H450:H513" si="128">IF(F450&gt;0,1,0)</f>
        <v>0</v>
      </c>
      <c r="J450" s="12">
        <f>IF($I$2='Utánpótlás I'!$P450,'Utánpótlás I'!$Q450,0)</f>
        <v>0</v>
      </c>
      <c r="K450" s="62">
        <f t="shared" ref="K450:K513" si="129">(J450/200)^2*PI()</f>
        <v>0</v>
      </c>
      <c r="L450" s="12">
        <f t="shared" ref="L450:L513" si="130">IF(J450&gt;0,1,0)</f>
        <v>0</v>
      </c>
      <c r="N450" s="12">
        <f>IF($M$2='Utánpótlás I'!$P450,'Utánpótlás I'!$Q450,0)</f>
        <v>0</v>
      </c>
      <c r="O450" s="62">
        <f t="shared" ref="O450:O513" si="131">(N450/200)^2*PI()</f>
        <v>0</v>
      </c>
      <c r="P450" s="12">
        <f t="shared" ref="P450:P513" si="132">IF(N450&gt;0,1,0)</f>
        <v>0</v>
      </c>
      <c r="R450" s="12">
        <f>IF($Q$2='Utánpótlás I'!$P450,'Utánpótlás I'!$Q450,0)</f>
        <v>0</v>
      </c>
      <c r="S450" s="62">
        <f t="shared" ref="S450:S513" si="133">(R450/200)^2*PI()</f>
        <v>0</v>
      </c>
      <c r="T450" s="12">
        <f t="shared" ref="T450:T513" si="134">IF(R450&gt;0,1,0)</f>
        <v>0</v>
      </c>
      <c r="W450" s="12">
        <f>IF($V$2='Utánpótlás I'!$P450,'Utánpótlás I'!$Q450,0)</f>
        <v>0</v>
      </c>
      <c r="X450" s="62">
        <f t="shared" ref="X450:X513" si="135">(W450/200)^2*PI()</f>
        <v>0</v>
      </c>
      <c r="Y450" s="12">
        <f t="shared" ref="Y450:Y513" si="136">IF(W450&gt;0,1,0)</f>
        <v>0</v>
      </c>
      <c r="AB450" s="12">
        <f>IF($AA$2='Utánpótlás I'!$P450,'Utánpótlás I'!$Q450,0)</f>
        <v>0</v>
      </c>
      <c r="AC450" s="62">
        <f t="shared" ref="AC450:AC513" si="137">(AB450/200)^2*PI()</f>
        <v>0</v>
      </c>
      <c r="AD450" s="12">
        <f t="shared" ref="AD450:AD513" si="138">IF(AB450&gt;0,1,0)</f>
        <v>0</v>
      </c>
      <c r="AG450" s="12">
        <f>IF($AF$2='Utánpótlás I'!$P450,'Utánpótlás I'!$Q450,0)</f>
        <v>0</v>
      </c>
      <c r="AH450" s="62">
        <f t="shared" ref="AH450:AH513" si="139">(AG450/200)^2*PI()</f>
        <v>0</v>
      </c>
      <c r="AI450" s="12">
        <f t="shared" ref="AI450:AI513" si="140">IF(AG450&gt;0,1,0)</f>
        <v>0</v>
      </c>
      <c r="AL450" s="12">
        <f>IF($AK$2='Utánpótlás I'!$P450,'Utánpótlás I'!$Q450,0)</f>
        <v>0</v>
      </c>
      <c r="AM450" s="62">
        <f t="shared" ref="AM450:AM513" si="141">(AL450/200)^2*PI()</f>
        <v>0</v>
      </c>
      <c r="AN450" s="12">
        <f t="shared" ref="AN450:AN513" si="142">IF(AL450&gt;0,1,0)</f>
        <v>0</v>
      </c>
    </row>
    <row r="451" spans="2:40">
      <c r="B451" s="12">
        <f>IF($A$2='Utánpótlás I'!$P451,'Utánpótlás I'!$Q451,0)</f>
        <v>0</v>
      </c>
      <c r="C451" s="62">
        <f t="shared" ref="C451:C514" si="143">(B451/200)^2*PI()</f>
        <v>0</v>
      </c>
      <c r="D451" s="12">
        <f t="shared" si="126"/>
        <v>0</v>
      </c>
      <c r="F451" s="12">
        <f>IF($E$2='Utánpótlás I'!$P451,'Utánpótlás I'!$Q451,0)</f>
        <v>0</v>
      </c>
      <c r="G451" s="62">
        <f t="shared" si="127"/>
        <v>0</v>
      </c>
      <c r="H451" s="12">
        <f t="shared" si="128"/>
        <v>0</v>
      </c>
      <c r="J451" s="12">
        <f>IF($I$2='Utánpótlás I'!$P451,'Utánpótlás I'!$Q451,0)</f>
        <v>0</v>
      </c>
      <c r="K451" s="62">
        <f t="shared" si="129"/>
        <v>0</v>
      </c>
      <c r="L451" s="12">
        <f t="shared" si="130"/>
        <v>0</v>
      </c>
      <c r="N451" s="12">
        <f>IF($M$2='Utánpótlás I'!$P451,'Utánpótlás I'!$Q451,0)</f>
        <v>0</v>
      </c>
      <c r="O451" s="62">
        <f t="shared" si="131"/>
        <v>0</v>
      </c>
      <c r="P451" s="12">
        <f t="shared" si="132"/>
        <v>0</v>
      </c>
      <c r="R451" s="12">
        <f>IF($Q$2='Utánpótlás I'!$P451,'Utánpótlás I'!$Q451,0)</f>
        <v>0</v>
      </c>
      <c r="S451" s="62">
        <f t="shared" si="133"/>
        <v>0</v>
      </c>
      <c r="T451" s="12">
        <f t="shared" si="134"/>
        <v>0</v>
      </c>
      <c r="W451" s="12">
        <f>IF($V$2='Utánpótlás I'!$P451,'Utánpótlás I'!$Q451,0)</f>
        <v>0</v>
      </c>
      <c r="X451" s="62">
        <f t="shared" si="135"/>
        <v>0</v>
      </c>
      <c r="Y451" s="12">
        <f t="shared" si="136"/>
        <v>0</v>
      </c>
      <c r="AB451" s="12">
        <f>IF($AA$2='Utánpótlás I'!$P451,'Utánpótlás I'!$Q451,0)</f>
        <v>0</v>
      </c>
      <c r="AC451" s="62">
        <f t="shared" si="137"/>
        <v>0</v>
      </c>
      <c r="AD451" s="12">
        <f t="shared" si="138"/>
        <v>0</v>
      </c>
      <c r="AG451" s="12">
        <f>IF($AF$2='Utánpótlás I'!$P451,'Utánpótlás I'!$Q451,0)</f>
        <v>0</v>
      </c>
      <c r="AH451" s="62">
        <f t="shared" si="139"/>
        <v>0</v>
      </c>
      <c r="AI451" s="12">
        <f t="shared" si="140"/>
        <v>0</v>
      </c>
      <c r="AL451" s="12">
        <f>IF($AK$2='Utánpótlás I'!$P451,'Utánpótlás I'!$Q451,0)</f>
        <v>0</v>
      </c>
      <c r="AM451" s="62">
        <f t="shared" si="141"/>
        <v>0</v>
      </c>
      <c r="AN451" s="12">
        <f t="shared" si="142"/>
        <v>0</v>
      </c>
    </row>
    <row r="452" spans="2:40">
      <c r="B452" s="12">
        <f>IF($A$2='Utánpótlás I'!$P452,'Utánpótlás I'!$Q452,0)</f>
        <v>0</v>
      </c>
      <c r="C452" s="62">
        <f t="shared" si="143"/>
        <v>0</v>
      </c>
      <c r="D452" s="12">
        <f t="shared" si="126"/>
        <v>0</v>
      </c>
      <c r="F452" s="12">
        <f>IF($E$2='Utánpótlás I'!$P452,'Utánpótlás I'!$Q452,0)</f>
        <v>0</v>
      </c>
      <c r="G452" s="62">
        <f t="shared" si="127"/>
        <v>0</v>
      </c>
      <c r="H452" s="12">
        <f t="shared" si="128"/>
        <v>0</v>
      </c>
      <c r="J452" s="12">
        <f>IF($I$2='Utánpótlás I'!$P452,'Utánpótlás I'!$Q452,0)</f>
        <v>0</v>
      </c>
      <c r="K452" s="62">
        <f t="shared" si="129"/>
        <v>0</v>
      </c>
      <c r="L452" s="12">
        <f t="shared" si="130"/>
        <v>0</v>
      </c>
      <c r="N452" s="12">
        <f>IF($M$2='Utánpótlás I'!$P452,'Utánpótlás I'!$Q452,0)</f>
        <v>0</v>
      </c>
      <c r="O452" s="62">
        <f t="shared" si="131"/>
        <v>0</v>
      </c>
      <c r="P452" s="12">
        <f t="shared" si="132"/>
        <v>0</v>
      </c>
      <c r="R452" s="12">
        <f>IF($Q$2='Utánpótlás I'!$P452,'Utánpótlás I'!$Q452,0)</f>
        <v>0</v>
      </c>
      <c r="S452" s="62">
        <f t="shared" si="133"/>
        <v>0</v>
      </c>
      <c r="T452" s="12">
        <f t="shared" si="134"/>
        <v>0</v>
      </c>
      <c r="W452" s="12">
        <f>IF($V$2='Utánpótlás I'!$P452,'Utánpótlás I'!$Q452,0)</f>
        <v>0</v>
      </c>
      <c r="X452" s="62">
        <f t="shared" si="135"/>
        <v>0</v>
      </c>
      <c r="Y452" s="12">
        <f t="shared" si="136"/>
        <v>0</v>
      </c>
      <c r="AB452" s="12">
        <f>IF($AA$2='Utánpótlás I'!$P452,'Utánpótlás I'!$Q452,0)</f>
        <v>0</v>
      </c>
      <c r="AC452" s="62">
        <f t="shared" si="137"/>
        <v>0</v>
      </c>
      <c r="AD452" s="12">
        <f t="shared" si="138"/>
        <v>0</v>
      </c>
      <c r="AG452" s="12">
        <f>IF($AF$2='Utánpótlás I'!$P452,'Utánpótlás I'!$Q452,0)</f>
        <v>0</v>
      </c>
      <c r="AH452" s="62">
        <f t="shared" si="139"/>
        <v>0</v>
      </c>
      <c r="AI452" s="12">
        <f t="shared" si="140"/>
        <v>0</v>
      </c>
      <c r="AL452" s="12">
        <f>IF($AK$2='Utánpótlás I'!$P452,'Utánpótlás I'!$Q452,0)</f>
        <v>0</v>
      </c>
      <c r="AM452" s="62">
        <f t="shared" si="141"/>
        <v>0</v>
      </c>
      <c r="AN452" s="12">
        <f t="shared" si="142"/>
        <v>0</v>
      </c>
    </row>
    <row r="453" spans="2:40">
      <c r="B453" s="12">
        <f>IF($A$2='Utánpótlás I'!$P453,'Utánpótlás I'!$Q453,0)</f>
        <v>0</v>
      </c>
      <c r="C453" s="62">
        <f t="shared" si="143"/>
        <v>0</v>
      </c>
      <c r="D453" s="12">
        <f t="shared" si="126"/>
        <v>0</v>
      </c>
      <c r="F453" s="12">
        <f>IF($E$2='Utánpótlás I'!$P453,'Utánpótlás I'!$Q453,0)</f>
        <v>0</v>
      </c>
      <c r="G453" s="62">
        <f t="shared" si="127"/>
        <v>0</v>
      </c>
      <c r="H453" s="12">
        <f t="shared" si="128"/>
        <v>0</v>
      </c>
      <c r="J453" s="12">
        <f>IF($I$2='Utánpótlás I'!$P453,'Utánpótlás I'!$Q453,0)</f>
        <v>0</v>
      </c>
      <c r="K453" s="62">
        <f t="shared" si="129"/>
        <v>0</v>
      </c>
      <c r="L453" s="12">
        <f t="shared" si="130"/>
        <v>0</v>
      </c>
      <c r="N453" s="12">
        <f>IF($M$2='Utánpótlás I'!$P453,'Utánpótlás I'!$Q453,0)</f>
        <v>0</v>
      </c>
      <c r="O453" s="62">
        <f t="shared" si="131"/>
        <v>0</v>
      </c>
      <c r="P453" s="12">
        <f t="shared" si="132"/>
        <v>0</v>
      </c>
      <c r="R453" s="12">
        <f>IF($Q$2='Utánpótlás I'!$P453,'Utánpótlás I'!$Q453,0)</f>
        <v>0</v>
      </c>
      <c r="S453" s="62">
        <f t="shared" si="133"/>
        <v>0</v>
      </c>
      <c r="T453" s="12">
        <f t="shared" si="134"/>
        <v>0</v>
      </c>
      <c r="W453" s="12">
        <f>IF($V$2='Utánpótlás I'!$P453,'Utánpótlás I'!$Q453,0)</f>
        <v>0</v>
      </c>
      <c r="X453" s="62">
        <f t="shared" si="135"/>
        <v>0</v>
      </c>
      <c r="Y453" s="12">
        <f t="shared" si="136"/>
        <v>0</v>
      </c>
      <c r="AB453" s="12">
        <f>IF($AA$2='Utánpótlás I'!$P453,'Utánpótlás I'!$Q453,0)</f>
        <v>0</v>
      </c>
      <c r="AC453" s="62">
        <f t="shared" si="137"/>
        <v>0</v>
      </c>
      <c r="AD453" s="12">
        <f t="shared" si="138"/>
        <v>0</v>
      </c>
      <c r="AG453" s="12">
        <f>IF($AF$2='Utánpótlás I'!$P453,'Utánpótlás I'!$Q453,0)</f>
        <v>0</v>
      </c>
      <c r="AH453" s="62">
        <f t="shared" si="139"/>
        <v>0</v>
      </c>
      <c r="AI453" s="12">
        <f t="shared" si="140"/>
        <v>0</v>
      </c>
      <c r="AL453" s="12">
        <f>IF($AK$2='Utánpótlás I'!$P453,'Utánpótlás I'!$Q453,0)</f>
        <v>0</v>
      </c>
      <c r="AM453" s="62">
        <f t="shared" si="141"/>
        <v>0</v>
      </c>
      <c r="AN453" s="12">
        <f t="shared" si="142"/>
        <v>0</v>
      </c>
    </row>
    <row r="454" spans="2:40">
      <c r="B454" s="12">
        <f>IF($A$2='Utánpótlás I'!$P454,'Utánpótlás I'!$Q454,0)</f>
        <v>0</v>
      </c>
      <c r="C454" s="62">
        <f t="shared" si="143"/>
        <v>0</v>
      </c>
      <c r="D454" s="12">
        <f t="shared" si="126"/>
        <v>0</v>
      </c>
      <c r="F454" s="12">
        <f>IF($E$2='Utánpótlás I'!$P454,'Utánpótlás I'!$Q454,0)</f>
        <v>0</v>
      </c>
      <c r="G454" s="62">
        <f t="shared" si="127"/>
        <v>0</v>
      </c>
      <c r="H454" s="12">
        <f t="shared" si="128"/>
        <v>0</v>
      </c>
      <c r="J454" s="12">
        <f>IF($I$2='Utánpótlás I'!$P454,'Utánpótlás I'!$Q454,0)</f>
        <v>0</v>
      </c>
      <c r="K454" s="62">
        <f t="shared" si="129"/>
        <v>0</v>
      </c>
      <c r="L454" s="12">
        <f t="shared" si="130"/>
        <v>0</v>
      </c>
      <c r="N454" s="12">
        <f>IF($M$2='Utánpótlás I'!$P454,'Utánpótlás I'!$Q454,0)</f>
        <v>0</v>
      </c>
      <c r="O454" s="62">
        <f t="shared" si="131"/>
        <v>0</v>
      </c>
      <c r="P454" s="12">
        <f t="shared" si="132"/>
        <v>0</v>
      </c>
      <c r="R454" s="12">
        <f>IF($Q$2='Utánpótlás I'!$P454,'Utánpótlás I'!$Q454,0)</f>
        <v>0</v>
      </c>
      <c r="S454" s="62">
        <f t="shared" si="133"/>
        <v>0</v>
      </c>
      <c r="T454" s="12">
        <f t="shared" si="134"/>
        <v>0</v>
      </c>
      <c r="W454" s="12">
        <f>IF($V$2='Utánpótlás I'!$P454,'Utánpótlás I'!$Q454,0)</f>
        <v>0</v>
      </c>
      <c r="X454" s="62">
        <f t="shared" si="135"/>
        <v>0</v>
      </c>
      <c r="Y454" s="12">
        <f t="shared" si="136"/>
        <v>0</v>
      </c>
      <c r="AB454" s="12">
        <f>IF($AA$2='Utánpótlás I'!$P454,'Utánpótlás I'!$Q454,0)</f>
        <v>0</v>
      </c>
      <c r="AC454" s="62">
        <f t="shared" si="137"/>
        <v>0</v>
      </c>
      <c r="AD454" s="12">
        <f t="shared" si="138"/>
        <v>0</v>
      </c>
      <c r="AG454" s="12">
        <f>IF($AF$2='Utánpótlás I'!$P454,'Utánpótlás I'!$Q454,0)</f>
        <v>0</v>
      </c>
      <c r="AH454" s="62">
        <f t="shared" si="139"/>
        <v>0</v>
      </c>
      <c r="AI454" s="12">
        <f t="shared" si="140"/>
        <v>0</v>
      </c>
      <c r="AL454" s="12">
        <f>IF($AK$2='Utánpótlás I'!$P454,'Utánpótlás I'!$Q454,0)</f>
        <v>0</v>
      </c>
      <c r="AM454" s="62">
        <f t="shared" si="141"/>
        <v>0</v>
      </c>
      <c r="AN454" s="12">
        <f t="shared" si="142"/>
        <v>0</v>
      </c>
    </row>
    <row r="455" spans="2:40">
      <c r="B455" s="12">
        <f>IF($A$2='Utánpótlás I'!$P455,'Utánpótlás I'!$Q455,0)</f>
        <v>0</v>
      </c>
      <c r="C455" s="62">
        <f t="shared" si="143"/>
        <v>0</v>
      </c>
      <c r="D455" s="12">
        <f t="shared" si="126"/>
        <v>0</v>
      </c>
      <c r="F455" s="12">
        <f>IF($E$2='Utánpótlás I'!$P455,'Utánpótlás I'!$Q455,0)</f>
        <v>0</v>
      </c>
      <c r="G455" s="62">
        <f t="shared" si="127"/>
        <v>0</v>
      </c>
      <c r="H455" s="12">
        <f t="shared" si="128"/>
        <v>0</v>
      </c>
      <c r="J455" s="12">
        <f>IF($I$2='Utánpótlás I'!$P455,'Utánpótlás I'!$Q455,0)</f>
        <v>0</v>
      </c>
      <c r="K455" s="62">
        <f t="shared" si="129"/>
        <v>0</v>
      </c>
      <c r="L455" s="12">
        <f t="shared" si="130"/>
        <v>0</v>
      </c>
      <c r="N455" s="12">
        <f>IF($M$2='Utánpótlás I'!$P455,'Utánpótlás I'!$Q455,0)</f>
        <v>0</v>
      </c>
      <c r="O455" s="62">
        <f t="shared" si="131"/>
        <v>0</v>
      </c>
      <c r="P455" s="12">
        <f t="shared" si="132"/>
        <v>0</v>
      </c>
      <c r="R455" s="12">
        <f>IF($Q$2='Utánpótlás I'!$P455,'Utánpótlás I'!$Q455,0)</f>
        <v>0</v>
      </c>
      <c r="S455" s="62">
        <f t="shared" si="133"/>
        <v>0</v>
      </c>
      <c r="T455" s="12">
        <f t="shared" si="134"/>
        <v>0</v>
      </c>
      <c r="W455" s="12">
        <f>IF($V$2='Utánpótlás I'!$P455,'Utánpótlás I'!$Q455,0)</f>
        <v>0</v>
      </c>
      <c r="X455" s="62">
        <f t="shared" si="135"/>
        <v>0</v>
      </c>
      <c r="Y455" s="12">
        <f t="shared" si="136"/>
        <v>0</v>
      </c>
      <c r="AB455" s="12">
        <f>IF($AA$2='Utánpótlás I'!$P455,'Utánpótlás I'!$Q455,0)</f>
        <v>0</v>
      </c>
      <c r="AC455" s="62">
        <f t="shared" si="137"/>
        <v>0</v>
      </c>
      <c r="AD455" s="12">
        <f t="shared" si="138"/>
        <v>0</v>
      </c>
      <c r="AG455" s="12">
        <f>IF($AF$2='Utánpótlás I'!$P455,'Utánpótlás I'!$Q455,0)</f>
        <v>0</v>
      </c>
      <c r="AH455" s="62">
        <f t="shared" si="139"/>
        <v>0</v>
      </c>
      <c r="AI455" s="12">
        <f t="shared" si="140"/>
        <v>0</v>
      </c>
      <c r="AL455" s="12">
        <f>IF($AK$2='Utánpótlás I'!$P455,'Utánpótlás I'!$Q455,0)</f>
        <v>0</v>
      </c>
      <c r="AM455" s="62">
        <f t="shared" si="141"/>
        <v>0</v>
      </c>
      <c r="AN455" s="12">
        <f t="shared" si="142"/>
        <v>0</v>
      </c>
    </row>
    <row r="456" spans="2:40">
      <c r="B456" s="12">
        <f>IF($A$2='Utánpótlás I'!$P456,'Utánpótlás I'!$Q456,0)</f>
        <v>0</v>
      </c>
      <c r="C456" s="62">
        <f t="shared" si="143"/>
        <v>0</v>
      </c>
      <c r="D456" s="12">
        <f t="shared" si="126"/>
        <v>0</v>
      </c>
      <c r="F456" s="12">
        <f>IF($E$2='Utánpótlás I'!$P456,'Utánpótlás I'!$Q456,0)</f>
        <v>0</v>
      </c>
      <c r="G456" s="62">
        <f t="shared" si="127"/>
        <v>0</v>
      </c>
      <c r="H456" s="12">
        <f t="shared" si="128"/>
        <v>0</v>
      </c>
      <c r="J456" s="12">
        <f>IF($I$2='Utánpótlás I'!$P456,'Utánpótlás I'!$Q456,0)</f>
        <v>0</v>
      </c>
      <c r="K456" s="62">
        <f t="shared" si="129"/>
        <v>0</v>
      </c>
      <c r="L456" s="12">
        <f t="shared" si="130"/>
        <v>0</v>
      </c>
      <c r="N456" s="12">
        <f>IF($M$2='Utánpótlás I'!$P456,'Utánpótlás I'!$Q456,0)</f>
        <v>0</v>
      </c>
      <c r="O456" s="62">
        <f t="shared" si="131"/>
        <v>0</v>
      </c>
      <c r="P456" s="12">
        <f t="shared" si="132"/>
        <v>0</v>
      </c>
      <c r="R456" s="12">
        <f>IF($Q$2='Utánpótlás I'!$P456,'Utánpótlás I'!$Q456,0)</f>
        <v>0</v>
      </c>
      <c r="S456" s="62">
        <f t="shared" si="133"/>
        <v>0</v>
      </c>
      <c r="T456" s="12">
        <f t="shared" si="134"/>
        <v>0</v>
      </c>
      <c r="W456" s="12">
        <f>IF($V$2='Utánpótlás I'!$P456,'Utánpótlás I'!$Q456,0)</f>
        <v>0</v>
      </c>
      <c r="X456" s="62">
        <f t="shared" si="135"/>
        <v>0</v>
      </c>
      <c r="Y456" s="12">
        <f t="shared" si="136"/>
        <v>0</v>
      </c>
      <c r="AB456" s="12">
        <f>IF($AA$2='Utánpótlás I'!$P456,'Utánpótlás I'!$Q456,0)</f>
        <v>0</v>
      </c>
      <c r="AC456" s="62">
        <f t="shared" si="137"/>
        <v>0</v>
      </c>
      <c r="AD456" s="12">
        <f t="shared" si="138"/>
        <v>0</v>
      </c>
      <c r="AG456" s="12">
        <f>IF($AF$2='Utánpótlás I'!$P456,'Utánpótlás I'!$Q456,0)</f>
        <v>0</v>
      </c>
      <c r="AH456" s="62">
        <f t="shared" si="139"/>
        <v>0</v>
      </c>
      <c r="AI456" s="12">
        <f t="shared" si="140"/>
        <v>0</v>
      </c>
      <c r="AL456" s="12">
        <f>IF($AK$2='Utánpótlás I'!$P456,'Utánpótlás I'!$Q456,0)</f>
        <v>0</v>
      </c>
      <c r="AM456" s="62">
        <f t="shared" si="141"/>
        <v>0</v>
      </c>
      <c r="AN456" s="12">
        <f t="shared" si="142"/>
        <v>0</v>
      </c>
    </row>
    <row r="457" spans="2:40">
      <c r="B457" s="12">
        <f>IF($A$2='Utánpótlás I'!$P457,'Utánpótlás I'!$Q457,0)</f>
        <v>0</v>
      </c>
      <c r="C457" s="62">
        <f t="shared" si="143"/>
        <v>0</v>
      </c>
      <c r="D457" s="12">
        <f t="shared" si="126"/>
        <v>0</v>
      </c>
      <c r="F457" s="12">
        <f>IF($E$2='Utánpótlás I'!$P457,'Utánpótlás I'!$Q457,0)</f>
        <v>0</v>
      </c>
      <c r="G457" s="62">
        <f t="shared" si="127"/>
        <v>0</v>
      </c>
      <c r="H457" s="12">
        <f t="shared" si="128"/>
        <v>0</v>
      </c>
      <c r="J457" s="12">
        <f>IF($I$2='Utánpótlás I'!$P457,'Utánpótlás I'!$Q457,0)</f>
        <v>0</v>
      </c>
      <c r="K457" s="62">
        <f t="shared" si="129"/>
        <v>0</v>
      </c>
      <c r="L457" s="12">
        <f t="shared" si="130"/>
        <v>0</v>
      </c>
      <c r="N457" s="12">
        <f>IF($M$2='Utánpótlás I'!$P457,'Utánpótlás I'!$Q457,0)</f>
        <v>0</v>
      </c>
      <c r="O457" s="62">
        <f t="shared" si="131"/>
        <v>0</v>
      </c>
      <c r="P457" s="12">
        <f t="shared" si="132"/>
        <v>0</v>
      </c>
      <c r="R457" s="12">
        <f>IF($Q$2='Utánpótlás I'!$P457,'Utánpótlás I'!$Q457,0)</f>
        <v>0</v>
      </c>
      <c r="S457" s="62">
        <f t="shared" si="133"/>
        <v>0</v>
      </c>
      <c r="T457" s="12">
        <f t="shared" si="134"/>
        <v>0</v>
      </c>
      <c r="W457" s="12">
        <f>IF($V$2='Utánpótlás I'!$P457,'Utánpótlás I'!$Q457,0)</f>
        <v>0</v>
      </c>
      <c r="X457" s="62">
        <f t="shared" si="135"/>
        <v>0</v>
      </c>
      <c r="Y457" s="12">
        <f t="shared" si="136"/>
        <v>0</v>
      </c>
      <c r="AB457" s="12">
        <f>IF($AA$2='Utánpótlás I'!$P457,'Utánpótlás I'!$Q457,0)</f>
        <v>0</v>
      </c>
      <c r="AC457" s="62">
        <f t="shared" si="137"/>
        <v>0</v>
      </c>
      <c r="AD457" s="12">
        <f t="shared" si="138"/>
        <v>0</v>
      </c>
      <c r="AG457" s="12">
        <f>IF($AF$2='Utánpótlás I'!$P457,'Utánpótlás I'!$Q457,0)</f>
        <v>0</v>
      </c>
      <c r="AH457" s="62">
        <f t="shared" si="139"/>
        <v>0</v>
      </c>
      <c r="AI457" s="12">
        <f t="shared" si="140"/>
        <v>0</v>
      </c>
      <c r="AL457" s="12">
        <f>IF($AK$2='Utánpótlás I'!$P457,'Utánpótlás I'!$Q457,0)</f>
        <v>0</v>
      </c>
      <c r="AM457" s="62">
        <f t="shared" si="141"/>
        <v>0</v>
      </c>
      <c r="AN457" s="12">
        <f t="shared" si="142"/>
        <v>0</v>
      </c>
    </row>
    <row r="458" spans="2:40">
      <c r="B458" s="12">
        <f>IF($A$2='Utánpótlás I'!$P458,'Utánpótlás I'!$Q458,0)</f>
        <v>0</v>
      </c>
      <c r="C458" s="62">
        <f t="shared" si="143"/>
        <v>0</v>
      </c>
      <c r="D458" s="12">
        <f t="shared" si="126"/>
        <v>0</v>
      </c>
      <c r="F458" s="12">
        <f>IF($E$2='Utánpótlás I'!$P458,'Utánpótlás I'!$Q458,0)</f>
        <v>0</v>
      </c>
      <c r="G458" s="62">
        <f t="shared" si="127"/>
        <v>0</v>
      </c>
      <c r="H458" s="12">
        <f t="shared" si="128"/>
        <v>0</v>
      </c>
      <c r="J458" s="12">
        <f>IF($I$2='Utánpótlás I'!$P458,'Utánpótlás I'!$Q458,0)</f>
        <v>0</v>
      </c>
      <c r="K458" s="62">
        <f t="shared" si="129"/>
        <v>0</v>
      </c>
      <c r="L458" s="12">
        <f t="shared" si="130"/>
        <v>0</v>
      </c>
      <c r="N458" s="12">
        <f>IF($M$2='Utánpótlás I'!$P458,'Utánpótlás I'!$Q458,0)</f>
        <v>0</v>
      </c>
      <c r="O458" s="62">
        <f t="shared" si="131"/>
        <v>0</v>
      </c>
      <c r="P458" s="12">
        <f t="shared" si="132"/>
        <v>0</v>
      </c>
      <c r="R458" s="12">
        <f>IF($Q$2='Utánpótlás I'!$P458,'Utánpótlás I'!$Q458,0)</f>
        <v>0</v>
      </c>
      <c r="S458" s="62">
        <f t="shared" si="133"/>
        <v>0</v>
      </c>
      <c r="T458" s="12">
        <f t="shared" si="134"/>
        <v>0</v>
      </c>
      <c r="W458" s="12">
        <f>IF($V$2='Utánpótlás I'!$P458,'Utánpótlás I'!$Q458,0)</f>
        <v>0</v>
      </c>
      <c r="X458" s="62">
        <f t="shared" si="135"/>
        <v>0</v>
      </c>
      <c r="Y458" s="12">
        <f t="shared" si="136"/>
        <v>0</v>
      </c>
      <c r="AB458" s="12">
        <f>IF($AA$2='Utánpótlás I'!$P458,'Utánpótlás I'!$Q458,0)</f>
        <v>0</v>
      </c>
      <c r="AC458" s="62">
        <f t="shared" si="137"/>
        <v>0</v>
      </c>
      <c r="AD458" s="12">
        <f t="shared" si="138"/>
        <v>0</v>
      </c>
      <c r="AG458" s="12">
        <f>IF($AF$2='Utánpótlás I'!$P458,'Utánpótlás I'!$Q458,0)</f>
        <v>0</v>
      </c>
      <c r="AH458" s="62">
        <f t="shared" si="139"/>
        <v>0</v>
      </c>
      <c r="AI458" s="12">
        <f t="shared" si="140"/>
        <v>0</v>
      </c>
      <c r="AL458" s="12">
        <f>IF($AK$2='Utánpótlás I'!$P458,'Utánpótlás I'!$Q458,0)</f>
        <v>0</v>
      </c>
      <c r="AM458" s="62">
        <f t="shared" si="141"/>
        <v>0</v>
      </c>
      <c r="AN458" s="12">
        <f t="shared" si="142"/>
        <v>0</v>
      </c>
    </row>
    <row r="459" spans="2:40">
      <c r="B459" s="12">
        <f>IF($A$2='Utánpótlás I'!$P459,'Utánpótlás I'!$Q459,0)</f>
        <v>0</v>
      </c>
      <c r="C459" s="62">
        <f t="shared" si="143"/>
        <v>0</v>
      </c>
      <c r="D459" s="12">
        <f t="shared" si="126"/>
        <v>0</v>
      </c>
      <c r="F459" s="12">
        <f>IF($E$2='Utánpótlás I'!$P459,'Utánpótlás I'!$Q459,0)</f>
        <v>0</v>
      </c>
      <c r="G459" s="62">
        <f t="shared" si="127"/>
        <v>0</v>
      </c>
      <c r="H459" s="12">
        <f t="shared" si="128"/>
        <v>0</v>
      </c>
      <c r="J459" s="12">
        <f>IF($I$2='Utánpótlás I'!$P459,'Utánpótlás I'!$Q459,0)</f>
        <v>0</v>
      </c>
      <c r="K459" s="62">
        <f t="shared" si="129"/>
        <v>0</v>
      </c>
      <c r="L459" s="12">
        <f t="shared" si="130"/>
        <v>0</v>
      </c>
      <c r="N459" s="12">
        <f>IF($M$2='Utánpótlás I'!$P459,'Utánpótlás I'!$Q459,0)</f>
        <v>0</v>
      </c>
      <c r="O459" s="62">
        <f t="shared" si="131"/>
        <v>0</v>
      </c>
      <c r="P459" s="12">
        <f t="shared" si="132"/>
        <v>0</v>
      </c>
      <c r="R459" s="12">
        <f>IF($Q$2='Utánpótlás I'!$P459,'Utánpótlás I'!$Q459,0)</f>
        <v>0</v>
      </c>
      <c r="S459" s="62">
        <f t="shared" si="133"/>
        <v>0</v>
      </c>
      <c r="T459" s="12">
        <f t="shared" si="134"/>
        <v>0</v>
      </c>
      <c r="W459" s="12">
        <f>IF($V$2='Utánpótlás I'!$P459,'Utánpótlás I'!$Q459,0)</f>
        <v>0</v>
      </c>
      <c r="X459" s="62">
        <f t="shared" si="135"/>
        <v>0</v>
      </c>
      <c r="Y459" s="12">
        <f t="shared" si="136"/>
        <v>0</v>
      </c>
      <c r="AB459" s="12">
        <f>IF($AA$2='Utánpótlás I'!$P459,'Utánpótlás I'!$Q459,0)</f>
        <v>0</v>
      </c>
      <c r="AC459" s="62">
        <f t="shared" si="137"/>
        <v>0</v>
      </c>
      <c r="AD459" s="12">
        <f t="shared" si="138"/>
        <v>0</v>
      </c>
      <c r="AG459" s="12">
        <f>IF($AF$2='Utánpótlás I'!$P459,'Utánpótlás I'!$Q459,0)</f>
        <v>0</v>
      </c>
      <c r="AH459" s="62">
        <f t="shared" si="139"/>
        <v>0</v>
      </c>
      <c r="AI459" s="12">
        <f t="shared" si="140"/>
        <v>0</v>
      </c>
      <c r="AL459" s="12">
        <f>IF($AK$2='Utánpótlás I'!$P459,'Utánpótlás I'!$Q459,0)</f>
        <v>0</v>
      </c>
      <c r="AM459" s="62">
        <f t="shared" si="141"/>
        <v>0</v>
      </c>
      <c r="AN459" s="12">
        <f t="shared" si="142"/>
        <v>0</v>
      </c>
    </row>
    <row r="460" spans="2:40">
      <c r="B460" s="12">
        <f>IF($A$2='Utánpótlás I'!$P460,'Utánpótlás I'!$Q460,0)</f>
        <v>0</v>
      </c>
      <c r="C460" s="62">
        <f t="shared" si="143"/>
        <v>0</v>
      </c>
      <c r="D460" s="12">
        <f t="shared" si="126"/>
        <v>0</v>
      </c>
      <c r="F460" s="12">
        <f>IF($E$2='Utánpótlás I'!$P460,'Utánpótlás I'!$Q460,0)</f>
        <v>0</v>
      </c>
      <c r="G460" s="62">
        <f t="shared" si="127"/>
        <v>0</v>
      </c>
      <c r="H460" s="12">
        <f t="shared" si="128"/>
        <v>0</v>
      </c>
      <c r="J460" s="12">
        <f>IF($I$2='Utánpótlás I'!$P460,'Utánpótlás I'!$Q460,0)</f>
        <v>0</v>
      </c>
      <c r="K460" s="62">
        <f t="shared" si="129"/>
        <v>0</v>
      </c>
      <c r="L460" s="12">
        <f t="shared" si="130"/>
        <v>0</v>
      </c>
      <c r="N460" s="12">
        <f>IF($M$2='Utánpótlás I'!$P460,'Utánpótlás I'!$Q460,0)</f>
        <v>0</v>
      </c>
      <c r="O460" s="62">
        <f t="shared" si="131"/>
        <v>0</v>
      </c>
      <c r="P460" s="12">
        <f t="shared" si="132"/>
        <v>0</v>
      </c>
      <c r="R460" s="12">
        <f>IF($Q$2='Utánpótlás I'!$P460,'Utánpótlás I'!$Q460,0)</f>
        <v>0</v>
      </c>
      <c r="S460" s="62">
        <f t="shared" si="133"/>
        <v>0</v>
      </c>
      <c r="T460" s="12">
        <f t="shared" si="134"/>
        <v>0</v>
      </c>
      <c r="W460" s="12">
        <f>IF($V$2='Utánpótlás I'!$P460,'Utánpótlás I'!$Q460,0)</f>
        <v>0</v>
      </c>
      <c r="X460" s="62">
        <f t="shared" si="135"/>
        <v>0</v>
      </c>
      <c r="Y460" s="12">
        <f t="shared" si="136"/>
        <v>0</v>
      </c>
      <c r="AB460" s="12">
        <f>IF($AA$2='Utánpótlás I'!$P460,'Utánpótlás I'!$Q460,0)</f>
        <v>0</v>
      </c>
      <c r="AC460" s="62">
        <f t="shared" si="137"/>
        <v>0</v>
      </c>
      <c r="AD460" s="12">
        <f t="shared" si="138"/>
        <v>0</v>
      </c>
      <c r="AG460" s="12">
        <f>IF($AF$2='Utánpótlás I'!$P460,'Utánpótlás I'!$Q460,0)</f>
        <v>0</v>
      </c>
      <c r="AH460" s="62">
        <f t="shared" si="139"/>
        <v>0</v>
      </c>
      <c r="AI460" s="12">
        <f t="shared" si="140"/>
        <v>0</v>
      </c>
      <c r="AL460" s="12">
        <f>IF($AK$2='Utánpótlás I'!$P460,'Utánpótlás I'!$Q460,0)</f>
        <v>0</v>
      </c>
      <c r="AM460" s="62">
        <f t="shared" si="141"/>
        <v>0</v>
      </c>
      <c r="AN460" s="12">
        <f t="shared" si="142"/>
        <v>0</v>
      </c>
    </row>
    <row r="461" spans="2:40">
      <c r="B461" s="12">
        <f>IF($A$2='Utánpótlás I'!$P461,'Utánpótlás I'!$Q461,0)</f>
        <v>0</v>
      </c>
      <c r="C461" s="62">
        <f t="shared" si="143"/>
        <v>0</v>
      </c>
      <c r="D461" s="12">
        <f t="shared" si="126"/>
        <v>0</v>
      </c>
      <c r="F461" s="12">
        <f>IF($E$2='Utánpótlás I'!$P461,'Utánpótlás I'!$Q461,0)</f>
        <v>0</v>
      </c>
      <c r="G461" s="62">
        <f t="shared" si="127"/>
        <v>0</v>
      </c>
      <c r="H461" s="12">
        <f t="shared" si="128"/>
        <v>0</v>
      </c>
      <c r="J461" s="12">
        <f>IF($I$2='Utánpótlás I'!$P461,'Utánpótlás I'!$Q461,0)</f>
        <v>0</v>
      </c>
      <c r="K461" s="62">
        <f t="shared" si="129"/>
        <v>0</v>
      </c>
      <c r="L461" s="12">
        <f t="shared" si="130"/>
        <v>0</v>
      </c>
      <c r="N461" s="12">
        <f>IF($M$2='Utánpótlás I'!$P461,'Utánpótlás I'!$Q461,0)</f>
        <v>0</v>
      </c>
      <c r="O461" s="62">
        <f t="shared" si="131"/>
        <v>0</v>
      </c>
      <c r="P461" s="12">
        <f t="shared" si="132"/>
        <v>0</v>
      </c>
      <c r="R461" s="12">
        <f>IF($Q$2='Utánpótlás I'!$P461,'Utánpótlás I'!$Q461,0)</f>
        <v>0</v>
      </c>
      <c r="S461" s="62">
        <f t="shared" si="133"/>
        <v>0</v>
      </c>
      <c r="T461" s="12">
        <f t="shared" si="134"/>
        <v>0</v>
      </c>
      <c r="W461" s="12">
        <f>IF($V$2='Utánpótlás I'!$P461,'Utánpótlás I'!$Q461,0)</f>
        <v>0</v>
      </c>
      <c r="X461" s="62">
        <f t="shared" si="135"/>
        <v>0</v>
      </c>
      <c r="Y461" s="12">
        <f t="shared" si="136"/>
        <v>0</v>
      </c>
      <c r="AB461" s="12">
        <f>IF($AA$2='Utánpótlás I'!$P461,'Utánpótlás I'!$Q461,0)</f>
        <v>0</v>
      </c>
      <c r="AC461" s="62">
        <f t="shared" si="137"/>
        <v>0</v>
      </c>
      <c r="AD461" s="12">
        <f t="shared" si="138"/>
        <v>0</v>
      </c>
      <c r="AG461" s="12">
        <f>IF($AF$2='Utánpótlás I'!$P461,'Utánpótlás I'!$Q461,0)</f>
        <v>0</v>
      </c>
      <c r="AH461" s="62">
        <f t="shared" si="139"/>
        <v>0</v>
      </c>
      <c r="AI461" s="12">
        <f t="shared" si="140"/>
        <v>0</v>
      </c>
      <c r="AL461" s="12">
        <f>IF($AK$2='Utánpótlás I'!$P461,'Utánpótlás I'!$Q461,0)</f>
        <v>0</v>
      </c>
      <c r="AM461" s="62">
        <f t="shared" si="141"/>
        <v>0</v>
      </c>
      <c r="AN461" s="12">
        <f t="shared" si="142"/>
        <v>0</v>
      </c>
    </row>
    <row r="462" spans="2:40">
      <c r="B462" s="12">
        <f>IF($A$2='Utánpótlás I'!$P462,'Utánpótlás I'!$Q462,0)</f>
        <v>0</v>
      </c>
      <c r="C462" s="62">
        <f t="shared" si="143"/>
        <v>0</v>
      </c>
      <c r="D462" s="12">
        <f t="shared" si="126"/>
        <v>0</v>
      </c>
      <c r="F462" s="12">
        <f>IF($E$2='Utánpótlás I'!$P462,'Utánpótlás I'!$Q462,0)</f>
        <v>0</v>
      </c>
      <c r="G462" s="62">
        <f t="shared" si="127"/>
        <v>0</v>
      </c>
      <c r="H462" s="12">
        <f t="shared" si="128"/>
        <v>0</v>
      </c>
      <c r="J462" s="12">
        <f>IF($I$2='Utánpótlás I'!$P462,'Utánpótlás I'!$Q462,0)</f>
        <v>0</v>
      </c>
      <c r="K462" s="62">
        <f t="shared" si="129"/>
        <v>0</v>
      </c>
      <c r="L462" s="12">
        <f t="shared" si="130"/>
        <v>0</v>
      </c>
      <c r="N462" s="12">
        <f>IF($M$2='Utánpótlás I'!$P462,'Utánpótlás I'!$Q462,0)</f>
        <v>0</v>
      </c>
      <c r="O462" s="62">
        <f t="shared" si="131"/>
        <v>0</v>
      </c>
      <c r="P462" s="12">
        <f t="shared" si="132"/>
        <v>0</v>
      </c>
      <c r="R462" s="12">
        <f>IF($Q$2='Utánpótlás I'!$P462,'Utánpótlás I'!$Q462,0)</f>
        <v>0</v>
      </c>
      <c r="S462" s="62">
        <f t="shared" si="133"/>
        <v>0</v>
      </c>
      <c r="T462" s="12">
        <f t="shared" si="134"/>
        <v>0</v>
      </c>
      <c r="W462" s="12">
        <f>IF($V$2='Utánpótlás I'!$P462,'Utánpótlás I'!$Q462,0)</f>
        <v>0</v>
      </c>
      <c r="X462" s="62">
        <f t="shared" si="135"/>
        <v>0</v>
      </c>
      <c r="Y462" s="12">
        <f t="shared" si="136"/>
        <v>0</v>
      </c>
      <c r="AB462" s="12">
        <f>IF($AA$2='Utánpótlás I'!$P462,'Utánpótlás I'!$Q462,0)</f>
        <v>0</v>
      </c>
      <c r="AC462" s="62">
        <f t="shared" si="137"/>
        <v>0</v>
      </c>
      <c r="AD462" s="12">
        <f t="shared" si="138"/>
        <v>0</v>
      </c>
      <c r="AG462" s="12">
        <f>IF($AF$2='Utánpótlás I'!$P462,'Utánpótlás I'!$Q462,0)</f>
        <v>0</v>
      </c>
      <c r="AH462" s="62">
        <f t="shared" si="139"/>
        <v>0</v>
      </c>
      <c r="AI462" s="12">
        <f t="shared" si="140"/>
        <v>0</v>
      </c>
      <c r="AL462" s="12">
        <f>IF($AK$2='Utánpótlás I'!$P462,'Utánpótlás I'!$Q462,0)</f>
        <v>0</v>
      </c>
      <c r="AM462" s="62">
        <f t="shared" si="141"/>
        <v>0</v>
      </c>
      <c r="AN462" s="12">
        <f t="shared" si="142"/>
        <v>0</v>
      </c>
    </row>
    <row r="463" spans="2:40">
      <c r="B463" s="12">
        <f>IF($A$2='Utánpótlás I'!$P463,'Utánpótlás I'!$Q463,0)</f>
        <v>0</v>
      </c>
      <c r="C463" s="62">
        <f t="shared" si="143"/>
        <v>0</v>
      </c>
      <c r="D463" s="12">
        <f t="shared" si="126"/>
        <v>0</v>
      </c>
      <c r="F463" s="12">
        <f>IF($E$2='Utánpótlás I'!$P463,'Utánpótlás I'!$Q463,0)</f>
        <v>0</v>
      </c>
      <c r="G463" s="62">
        <f t="shared" si="127"/>
        <v>0</v>
      </c>
      <c r="H463" s="12">
        <f t="shared" si="128"/>
        <v>0</v>
      </c>
      <c r="J463" s="12">
        <f>IF($I$2='Utánpótlás I'!$P463,'Utánpótlás I'!$Q463,0)</f>
        <v>0</v>
      </c>
      <c r="K463" s="62">
        <f t="shared" si="129"/>
        <v>0</v>
      </c>
      <c r="L463" s="12">
        <f t="shared" si="130"/>
        <v>0</v>
      </c>
      <c r="N463" s="12">
        <f>IF($M$2='Utánpótlás I'!$P463,'Utánpótlás I'!$Q463,0)</f>
        <v>0</v>
      </c>
      <c r="O463" s="62">
        <f t="shared" si="131"/>
        <v>0</v>
      </c>
      <c r="P463" s="12">
        <f t="shared" si="132"/>
        <v>0</v>
      </c>
      <c r="R463" s="12">
        <f>IF($Q$2='Utánpótlás I'!$P463,'Utánpótlás I'!$Q463,0)</f>
        <v>0</v>
      </c>
      <c r="S463" s="62">
        <f t="shared" si="133"/>
        <v>0</v>
      </c>
      <c r="T463" s="12">
        <f t="shared" si="134"/>
        <v>0</v>
      </c>
      <c r="W463" s="12">
        <f>IF($V$2='Utánpótlás I'!$P463,'Utánpótlás I'!$Q463,0)</f>
        <v>0</v>
      </c>
      <c r="X463" s="62">
        <f t="shared" si="135"/>
        <v>0</v>
      </c>
      <c r="Y463" s="12">
        <f t="shared" si="136"/>
        <v>0</v>
      </c>
      <c r="AB463" s="12">
        <f>IF($AA$2='Utánpótlás I'!$P463,'Utánpótlás I'!$Q463,0)</f>
        <v>0</v>
      </c>
      <c r="AC463" s="62">
        <f t="shared" si="137"/>
        <v>0</v>
      </c>
      <c r="AD463" s="12">
        <f t="shared" si="138"/>
        <v>0</v>
      </c>
      <c r="AG463" s="12">
        <f>IF($AF$2='Utánpótlás I'!$P463,'Utánpótlás I'!$Q463,0)</f>
        <v>0</v>
      </c>
      <c r="AH463" s="62">
        <f t="shared" si="139"/>
        <v>0</v>
      </c>
      <c r="AI463" s="12">
        <f t="shared" si="140"/>
        <v>0</v>
      </c>
      <c r="AL463" s="12">
        <f>IF($AK$2='Utánpótlás I'!$P463,'Utánpótlás I'!$Q463,0)</f>
        <v>0</v>
      </c>
      <c r="AM463" s="62">
        <f t="shared" si="141"/>
        <v>0</v>
      </c>
      <c r="AN463" s="12">
        <f t="shared" si="142"/>
        <v>0</v>
      </c>
    </row>
    <row r="464" spans="2:40">
      <c r="B464" s="12">
        <f>IF($A$2='Utánpótlás I'!$P464,'Utánpótlás I'!$Q464,0)</f>
        <v>0</v>
      </c>
      <c r="C464" s="62">
        <f t="shared" si="143"/>
        <v>0</v>
      </c>
      <c r="D464" s="12">
        <f t="shared" si="126"/>
        <v>0</v>
      </c>
      <c r="F464" s="12">
        <f>IF($E$2='Utánpótlás I'!$P464,'Utánpótlás I'!$Q464,0)</f>
        <v>0</v>
      </c>
      <c r="G464" s="62">
        <f t="shared" si="127"/>
        <v>0</v>
      </c>
      <c r="H464" s="12">
        <f t="shared" si="128"/>
        <v>0</v>
      </c>
      <c r="J464" s="12">
        <f>IF($I$2='Utánpótlás I'!$P464,'Utánpótlás I'!$Q464,0)</f>
        <v>0</v>
      </c>
      <c r="K464" s="62">
        <f t="shared" si="129"/>
        <v>0</v>
      </c>
      <c r="L464" s="12">
        <f t="shared" si="130"/>
        <v>0</v>
      </c>
      <c r="N464" s="12">
        <f>IF($M$2='Utánpótlás I'!$P464,'Utánpótlás I'!$Q464,0)</f>
        <v>0</v>
      </c>
      <c r="O464" s="62">
        <f t="shared" si="131"/>
        <v>0</v>
      </c>
      <c r="P464" s="12">
        <f t="shared" si="132"/>
        <v>0</v>
      </c>
      <c r="R464" s="12">
        <f>IF($Q$2='Utánpótlás I'!$P464,'Utánpótlás I'!$Q464,0)</f>
        <v>0</v>
      </c>
      <c r="S464" s="62">
        <f t="shared" si="133"/>
        <v>0</v>
      </c>
      <c r="T464" s="12">
        <f t="shared" si="134"/>
        <v>0</v>
      </c>
      <c r="W464" s="12">
        <f>IF($V$2='Utánpótlás I'!$P464,'Utánpótlás I'!$Q464,0)</f>
        <v>0</v>
      </c>
      <c r="X464" s="62">
        <f t="shared" si="135"/>
        <v>0</v>
      </c>
      <c r="Y464" s="12">
        <f t="shared" si="136"/>
        <v>0</v>
      </c>
      <c r="AB464" s="12">
        <f>IF($AA$2='Utánpótlás I'!$P464,'Utánpótlás I'!$Q464,0)</f>
        <v>0</v>
      </c>
      <c r="AC464" s="62">
        <f t="shared" si="137"/>
        <v>0</v>
      </c>
      <c r="AD464" s="12">
        <f t="shared" si="138"/>
        <v>0</v>
      </c>
      <c r="AG464" s="12">
        <f>IF($AF$2='Utánpótlás I'!$P464,'Utánpótlás I'!$Q464,0)</f>
        <v>0</v>
      </c>
      <c r="AH464" s="62">
        <f t="shared" si="139"/>
        <v>0</v>
      </c>
      <c r="AI464" s="12">
        <f t="shared" si="140"/>
        <v>0</v>
      </c>
      <c r="AL464" s="12">
        <f>IF($AK$2='Utánpótlás I'!$P464,'Utánpótlás I'!$Q464,0)</f>
        <v>0</v>
      </c>
      <c r="AM464" s="62">
        <f t="shared" si="141"/>
        <v>0</v>
      </c>
      <c r="AN464" s="12">
        <f t="shared" si="142"/>
        <v>0</v>
      </c>
    </row>
    <row r="465" spans="2:40">
      <c r="B465" s="12">
        <f>IF($A$2='Utánpótlás I'!$P465,'Utánpótlás I'!$Q465,0)</f>
        <v>0</v>
      </c>
      <c r="C465" s="62">
        <f t="shared" si="143"/>
        <v>0</v>
      </c>
      <c r="D465" s="12">
        <f t="shared" si="126"/>
        <v>0</v>
      </c>
      <c r="F465" s="12">
        <f>IF($E$2='Utánpótlás I'!$P465,'Utánpótlás I'!$Q465,0)</f>
        <v>0</v>
      </c>
      <c r="G465" s="62">
        <f t="shared" si="127"/>
        <v>0</v>
      </c>
      <c r="H465" s="12">
        <f t="shared" si="128"/>
        <v>0</v>
      </c>
      <c r="J465" s="12">
        <f>IF($I$2='Utánpótlás I'!$P465,'Utánpótlás I'!$Q465,0)</f>
        <v>0</v>
      </c>
      <c r="K465" s="62">
        <f t="shared" si="129"/>
        <v>0</v>
      </c>
      <c r="L465" s="12">
        <f t="shared" si="130"/>
        <v>0</v>
      </c>
      <c r="N465" s="12">
        <f>IF($M$2='Utánpótlás I'!$P465,'Utánpótlás I'!$Q465,0)</f>
        <v>0</v>
      </c>
      <c r="O465" s="62">
        <f t="shared" si="131"/>
        <v>0</v>
      </c>
      <c r="P465" s="12">
        <f t="shared" si="132"/>
        <v>0</v>
      </c>
      <c r="R465" s="12">
        <f>IF($Q$2='Utánpótlás I'!$P465,'Utánpótlás I'!$Q465,0)</f>
        <v>0</v>
      </c>
      <c r="S465" s="62">
        <f t="shared" si="133"/>
        <v>0</v>
      </c>
      <c r="T465" s="12">
        <f t="shared" si="134"/>
        <v>0</v>
      </c>
      <c r="W465" s="12">
        <f>IF($V$2='Utánpótlás I'!$P465,'Utánpótlás I'!$Q465,0)</f>
        <v>0</v>
      </c>
      <c r="X465" s="62">
        <f t="shared" si="135"/>
        <v>0</v>
      </c>
      <c r="Y465" s="12">
        <f t="shared" si="136"/>
        <v>0</v>
      </c>
      <c r="AB465" s="12">
        <f>IF($AA$2='Utánpótlás I'!$P465,'Utánpótlás I'!$Q465,0)</f>
        <v>0</v>
      </c>
      <c r="AC465" s="62">
        <f t="shared" si="137"/>
        <v>0</v>
      </c>
      <c r="AD465" s="12">
        <f t="shared" si="138"/>
        <v>0</v>
      </c>
      <c r="AG465" s="12">
        <f>IF($AF$2='Utánpótlás I'!$P465,'Utánpótlás I'!$Q465,0)</f>
        <v>0</v>
      </c>
      <c r="AH465" s="62">
        <f t="shared" si="139"/>
        <v>0</v>
      </c>
      <c r="AI465" s="12">
        <f t="shared" si="140"/>
        <v>0</v>
      </c>
      <c r="AL465" s="12">
        <f>IF($AK$2='Utánpótlás I'!$P465,'Utánpótlás I'!$Q465,0)</f>
        <v>0</v>
      </c>
      <c r="AM465" s="62">
        <f t="shared" si="141"/>
        <v>0</v>
      </c>
      <c r="AN465" s="12">
        <f t="shared" si="142"/>
        <v>0</v>
      </c>
    </row>
    <row r="466" spans="2:40">
      <c r="B466" s="12">
        <f>IF($A$2='Utánpótlás I'!$P466,'Utánpótlás I'!$Q466,0)</f>
        <v>0</v>
      </c>
      <c r="C466" s="62">
        <f t="shared" si="143"/>
        <v>0</v>
      </c>
      <c r="D466" s="12">
        <f t="shared" si="126"/>
        <v>0</v>
      </c>
      <c r="F466" s="12">
        <f>IF($E$2='Utánpótlás I'!$P466,'Utánpótlás I'!$Q466,0)</f>
        <v>0</v>
      </c>
      <c r="G466" s="62">
        <f t="shared" si="127"/>
        <v>0</v>
      </c>
      <c r="H466" s="12">
        <f t="shared" si="128"/>
        <v>0</v>
      </c>
      <c r="J466" s="12">
        <f>IF($I$2='Utánpótlás I'!$P466,'Utánpótlás I'!$Q466,0)</f>
        <v>0</v>
      </c>
      <c r="K466" s="62">
        <f t="shared" si="129"/>
        <v>0</v>
      </c>
      <c r="L466" s="12">
        <f t="shared" si="130"/>
        <v>0</v>
      </c>
      <c r="N466" s="12">
        <f>IF($M$2='Utánpótlás I'!$P466,'Utánpótlás I'!$Q466,0)</f>
        <v>0</v>
      </c>
      <c r="O466" s="62">
        <f t="shared" si="131"/>
        <v>0</v>
      </c>
      <c r="P466" s="12">
        <f t="shared" si="132"/>
        <v>0</v>
      </c>
      <c r="R466" s="12">
        <f>IF($Q$2='Utánpótlás I'!$P466,'Utánpótlás I'!$Q466,0)</f>
        <v>0</v>
      </c>
      <c r="S466" s="62">
        <f t="shared" si="133"/>
        <v>0</v>
      </c>
      <c r="T466" s="12">
        <f t="shared" si="134"/>
        <v>0</v>
      </c>
      <c r="W466" s="12">
        <f>IF($V$2='Utánpótlás I'!$P466,'Utánpótlás I'!$Q466,0)</f>
        <v>0</v>
      </c>
      <c r="X466" s="62">
        <f t="shared" si="135"/>
        <v>0</v>
      </c>
      <c r="Y466" s="12">
        <f t="shared" si="136"/>
        <v>0</v>
      </c>
      <c r="AB466" s="12">
        <f>IF($AA$2='Utánpótlás I'!$P466,'Utánpótlás I'!$Q466,0)</f>
        <v>0</v>
      </c>
      <c r="AC466" s="62">
        <f t="shared" si="137"/>
        <v>0</v>
      </c>
      <c r="AD466" s="12">
        <f t="shared" si="138"/>
        <v>0</v>
      </c>
      <c r="AG466" s="12">
        <f>IF($AF$2='Utánpótlás I'!$P466,'Utánpótlás I'!$Q466,0)</f>
        <v>0</v>
      </c>
      <c r="AH466" s="62">
        <f t="shared" si="139"/>
        <v>0</v>
      </c>
      <c r="AI466" s="12">
        <f t="shared" si="140"/>
        <v>0</v>
      </c>
      <c r="AL466" s="12">
        <f>IF($AK$2='Utánpótlás I'!$P466,'Utánpótlás I'!$Q466,0)</f>
        <v>0</v>
      </c>
      <c r="AM466" s="62">
        <f t="shared" si="141"/>
        <v>0</v>
      </c>
      <c r="AN466" s="12">
        <f t="shared" si="142"/>
        <v>0</v>
      </c>
    </row>
    <row r="467" spans="2:40">
      <c r="B467" s="12">
        <f>IF($A$2='Utánpótlás I'!$P467,'Utánpótlás I'!$Q467,0)</f>
        <v>0</v>
      </c>
      <c r="C467" s="62">
        <f t="shared" si="143"/>
        <v>0</v>
      </c>
      <c r="D467" s="12">
        <f t="shared" si="126"/>
        <v>0</v>
      </c>
      <c r="F467" s="12">
        <f>IF($E$2='Utánpótlás I'!$P467,'Utánpótlás I'!$Q467,0)</f>
        <v>0</v>
      </c>
      <c r="G467" s="62">
        <f t="shared" si="127"/>
        <v>0</v>
      </c>
      <c r="H467" s="12">
        <f t="shared" si="128"/>
        <v>0</v>
      </c>
      <c r="J467" s="12">
        <f>IF($I$2='Utánpótlás I'!$P467,'Utánpótlás I'!$Q467,0)</f>
        <v>0</v>
      </c>
      <c r="K467" s="62">
        <f t="shared" si="129"/>
        <v>0</v>
      </c>
      <c r="L467" s="12">
        <f t="shared" si="130"/>
        <v>0</v>
      </c>
      <c r="N467" s="12">
        <f>IF($M$2='Utánpótlás I'!$P467,'Utánpótlás I'!$Q467,0)</f>
        <v>0</v>
      </c>
      <c r="O467" s="62">
        <f t="shared" si="131"/>
        <v>0</v>
      </c>
      <c r="P467" s="12">
        <f t="shared" si="132"/>
        <v>0</v>
      </c>
      <c r="R467" s="12">
        <f>IF($Q$2='Utánpótlás I'!$P467,'Utánpótlás I'!$Q467,0)</f>
        <v>0</v>
      </c>
      <c r="S467" s="62">
        <f t="shared" si="133"/>
        <v>0</v>
      </c>
      <c r="T467" s="12">
        <f t="shared" si="134"/>
        <v>0</v>
      </c>
      <c r="W467" s="12">
        <f>IF($V$2='Utánpótlás I'!$P467,'Utánpótlás I'!$Q467,0)</f>
        <v>0</v>
      </c>
      <c r="X467" s="62">
        <f t="shared" si="135"/>
        <v>0</v>
      </c>
      <c r="Y467" s="12">
        <f t="shared" si="136"/>
        <v>0</v>
      </c>
      <c r="AB467" s="12">
        <f>IF($AA$2='Utánpótlás I'!$P467,'Utánpótlás I'!$Q467,0)</f>
        <v>0</v>
      </c>
      <c r="AC467" s="62">
        <f t="shared" si="137"/>
        <v>0</v>
      </c>
      <c r="AD467" s="12">
        <f t="shared" si="138"/>
        <v>0</v>
      </c>
      <c r="AG467" s="12">
        <f>IF($AF$2='Utánpótlás I'!$P467,'Utánpótlás I'!$Q467,0)</f>
        <v>0</v>
      </c>
      <c r="AH467" s="62">
        <f t="shared" si="139"/>
        <v>0</v>
      </c>
      <c r="AI467" s="12">
        <f t="shared" si="140"/>
        <v>0</v>
      </c>
      <c r="AL467" s="12">
        <f>IF($AK$2='Utánpótlás I'!$P467,'Utánpótlás I'!$Q467,0)</f>
        <v>0</v>
      </c>
      <c r="AM467" s="62">
        <f t="shared" si="141"/>
        <v>0</v>
      </c>
      <c r="AN467" s="12">
        <f t="shared" si="142"/>
        <v>0</v>
      </c>
    </row>
    <row r="468" spans="2:40">
      <c r="B468" s="12">
        <f>IF($A$2='Utánpótlás I'!$P468,'Utánpótlás I'!$Q468,0)</f>
        <v>0</v>
      </c>
      <c r="C468" s="62">
        <f t="shared" si="143"/>
        <v>0</v>
      </c>
      <c r="D468" s="12">
        <f t="shared" si="126"/>
        <v>0</v>
      </c>
      <c r="F468" s="12">
        <f>IF($E$2='Utánpótlás I'!$P468,'Utánpótlás I'!$Q468,0)</f>
        <v>0</v>
      </c>
      <c r="G468" s="62">
        <f t="shared" si="127"/>
        <v>0</v>
      </c>
      <c r="H468" s="12">
        <f t="shared" si="128"/>
        <v>0</v>
      </c>
      <c r="J468" s="12">
        <f>IF($I$2='Utánpótlás I'!$P468,'Utánpótlás I'!$Q468,0)</f>
        <v>0</v>
      </c>
      <c r="K468" s="62">
        <f t="shared" si="129"/>
        <v>0</v>
      </c>
      <c r="L468" s="12">
        <f t="shared" si="130"/>
        <v>0</v>
      </c>
      <c r="N468" s="12">
        <f>IF($M$2='Utánpótlás I'!$P468,'Utánpótlás I'!$Q468,0)</f>
        <v>0</v>
      </c>
      <c r="O468" s="62">
        <f t="shared" si="131"/>
        <v>0</v>
      </c>
      <c r="P468" s="12">
        <f t="shared" si="132"/>
        <v>0</v>
      </c>
      <c r="R468" s="12">
        <f>IF($Q$2='Utánpótlás I'!$P468,'Utánpótlás I'!$Q468,0)</f>
        <v>0</v>
      </c>
      <c r="S468" s="62">
        <f t="shared" si="133"/>
        <v>0</v>
      </c>
      <c r="T468" s="12">
        <f t="shared" si="134"/>
        <v>0</v>
      </c>
      <c r="W468" s="12">
        <f>IF($V$2='Utánpótlás I'!$P468,'Utánpótlás I'!$Q468,0)</f>
        <v>0</v>
      </c>
      <c r="X468" s="62">
        <f t="shared" si="135"/>
        <v>0</v>
      </c>
      <c r="Y468" s="12">
        <f t="shared" si="136"/>
        <v>0</v>
      </c>
      <c r="AB468" s="12">
        <f>IF($AA$2='Utánpótlás I'!$P468,'Utánpótlás I'!$Q468,0)</f>
        <v>0</v>
      </c>
      <c r="AC468" s="62">
        <f t="shared" si="137"/>
        <v>0</v>
      </c>
      <c r="AD468" s="12">
        <f t="shared" si="138"/>
        <v>0</v>
      </c>
      <c r="AG468" s="12">
        <f>IF($AF$2='Utánpótlás I'!$P468,'Utánpótlás I'!$Q468,0)</f>
        <v>0</v>
      </c>
      <c r="AH468" s="62">
        <f t="shared" si="139"/>
        <v>0</v>
      </c>
      <c r="AI468" s="12">
        <f t="shared" si="140"/>
        <v>0</v>
      </c>
      <c r="AL468" s="12">
        <f>IF($AK$2='Utánpótlás I'!$P468,'Utánpótlás I'!$Q468,0)</f>
        <v>0</v>
      </c>
      <c r="AM468" s="62">
        <f t="shared" si="141"/>
        <v>0</v>
      </c>
      <c r="AN468" s="12">
        <f t="shared" si="142"/>
        <v>0</v>
      </c>
    </row>
    <row r="469" spans="2:40">
      <c r="B469" s="12">
        <f>IF($A$2='Utánpótlás I'!$P469,'Utánpótlás I'!$Q469,0)</f>
        <v>0</v>
      </c>
      <c r="C469" s="62">
        <f t="shared" si="143"/>
        <v>0</v>
      </c>
      <c r="D469" s="12">
        <f t="shared" si="126"/>
        <v>0</v>
      </c>
      <c r="F469" s="12">
        <f>IF($E$2='Utánpótlás I'!$P469,'Utánpótlás I'!$Q469,0)</f>
        <v>0</v>
      </c>
      <c r="G469" s="62">
        <f t="shared" si="127"/>
        <v>0</v>
      </c>
      <c r="H469" s="12">
        <f t="shared" si="128"/>
        <v>0</v>
      </c>
      <c r="J469" s="12">
        <f>IF($I$2='Utánpótlás I'!$P469,'Utánpótlás I'!$Q469,0)</f>
        <v>0</v>
      </c>
      <c r="K469" s="62">
        <f t="shared" si="129"/>
        <v>0</v>
      </c>
      <c r="L469" s="12">
        <f t="shared" si="130"/>
        <v>0</v>
      </c>
      <c r="N469" s="12">
        <f>IF($M$2='Utánpótlás I'!$P469,'Utánpótlás I'!$Q469,0)</f>
        <v>0</v>
      </c>
      <c r="O469" s="62">
        <f t="shared" si="131"/>
        <v>0</v>
      </c>
      <c r="P469" s="12">
        <f t="shared" si="132"/>
        <v>0</v>
      </c>
      <c r="R469" s="12">
        <f>IF($Q$2='Utánpótlás I'!$P469,'Utánpótlás I'!$Q469,0)</f>
        <v>0</v>
      </c>
      <c r="S469" s="62">
        <f t="shared" si="133"/>
        <v>0</v>
      </c>
      <c r="T469" s="12">
        <f t="shared" si="134"/>
        <v>0</v>
      </c>
      <c r="W469" s="12">
        <f>IF($V$2='Utánpótlás I'!$P469,'Utánpótlás I'!$Q469,0)</f>
        <v>0</v>
      </c>
      <c r="X469" s="62">
        <f t="shared" si="135"/>
        <v>0</v>
      </c>
      <c r="Y469" s="12">
        <f t="shared" si="136"/>
        <v>0</v>
      </c>
      <c r="AB469" s="12">
        <f>IF($AA$2='Utánpótlás I'!$P469,'Utánpótlás I'!$Q469,0)</f>
        <v>0</v>
      </c>
      <c r="AC469" s="62">
        <f t="shared" si="137"/>
        <v>0</v>
      </c>
      <c r="AD469" s="12">
        <f t="shared" si="138"/>
        <v>0</v>
      </c>
      <c r="AG469" s="12">
        <f>IF($AF$2='Utánpótlás I'!$P469,'Utánpótlás I'!$Q469,0)</f>
        <v>0</v>
      </c>
      <c r="AH469" s="62">
        <f t="shared" si="139"/>
        <v>0</v>
      </c>
      <c r="AI469" s="12">
        <f t="shared" si="140"/>
        <v>0</v>
      </c>
      <c r="AL469" s="12">
        <f>IF($AK$2='Utánpótlás I'!$P469,'Utánpótlás I'!$Q469,0)</f>
        <v>0</v>
      </c>
      <c r="AM469" s="62">
        <f t="shared" si="141"/>
        <v>0</v>
      </c>
      <c r="AN469" s="12">
        <f t="shared" si="142"/>
        <v>0</v>
      </c>
    </row>
    <row r="470" spans="2:40">
      <c r="B470" s="12">
        <f>IF($A$2='Utánpótlás I'!$P470,'Utánpótlás I'!$Q470,0)</f>
        <v>0</v>
      </c>
      <c r="C470" s="62">
        <f t="shared" si="143"/>
        <v>0</v>
      </c>
      <c r="D470" s="12">
        <f t="shared" si="126"/>
        <v>0</v>
      </c>
      <c r="F470" s="12">
        <f>IF($E$2='Utánpótlás I'!$P470,'Utánpótlás I'!$Q470,0)</f>
        <v>0</v>
      </c>
      <c r="G470" s="62">
        <f t="shared" si="127"/>
        <v>0</v>
      </c>
      <c r="H470" s="12">
        <f t="shared" si="128"/>
        <v>0</v>
      </c>
      <c r="J470" s="12">
        <f>IF($I$2='Utánpótlás I'!$P470,'Utánpótlás I'!$Q470,0)</f>
        <v>0</v>
      </c>
      <c r="K470" s="62">
        <f t="shared" si="129"/>
        <v>0</v>
      </c>
      <c r="L470" s="12">
        <f t="shared" si="130"/>
        <v>0</v>
      </c>
      <c r="N470" s="12">
        <f>IF($M$2='Utánpótlás I'!$P470,'Utánpótlás I'!$Q470,0)</f>
        <v>0</v>
      </c>
      <c r="O470" s="62">
        <f t="shared" si="131"/>
        <v>0</v>
      </c>
      <c r="P470" s="12">
        <f t="shared" si="132"/>
        <v>0</v>
      </c>
      <c r="R470" s="12">
        <f>IF($Q$2='Utánpótlás I'!$P470,'Utánpótlás I'!$Q470,0)</f>
        <v>0</v>
      </c>
      <c r="S470" s="62">
        <f t="shared" si="133"/>
        <v>0</v>
      </c>
      <c r="T470" s="12">
        <f t="shared" si="134"/>
        <v>0</v>
      </c>
      <c r="W470" s="12">
        <f>IF($V$2='Utánpótlás I'!$P470,'Utánpótlás I'!$Q470,0)</f>
        <v>0</v>
      </c>
      <c r="X470" s="62">
        <f t="shared" si="135"/>
        <v>0</v>
      </c>
      <c r="Y470" s="12">
        <f t="shared" si="136"/>
        <v>0</v>
      </c>
      <c r="AB470" s="12">
        <f>IF($AA$2='Utánpótlás I'!$P470,'Utánpótlás I'!$Q470,0)</f>
        <v>0</v>
      </c>
      <c r="AC470" s="62">
        <f t="shared" si="137"/>
        <v>0</v>
      </c>
      <c r="AD470" s="12">
        <f t="shared" si="138"/>
        <v>0</v>
      </c>
      <c r="AG470" s="12">
        <f>IF($AF$2='Utánpótlás I'!$P470,'Utánpótlás I'!$Q470,0)</f>
        <v>0</v>
      </c>
      <c r="AH470" s="62">
        <f t="shared" si="139"/>
        <v>0</v>
      </c>
      <c r="AI470" s="12">
        <f t="shared" si="140"/>
        <v>0</v>
      </c>
      <c r="AL470" s="12">
        <f>IF($AK$2='Utánpótlás I'!$P470,'Utánpótlás I'!$Q470,0)</f>
        <v>0</v>
      </c>
      <c r="AM470" s="62">
        <f t="shared" si="141"/>
        <v>0</v>
      </c>
      <c r="AN470" s="12">
        <f t="shared" si="142"/>
        <v>0</v>
      </c>
    </row>
    <row r="471" spans="2:40">
      <c r="B471" s="12">
        <f>IF($A$2='Utánpótlás I'!$P471,'Utánpótlás I'!$Q471,0)</f>
        <v>0</v>
      </c>
      <c r="C471" s="62">
        <f t="shared" si="143"/>
        <v>0</v>
      </c>
      <c r="D471" s="12">
        <f t="shared" si="126"/>
        <v>0</v>
      </c>
      <c r="F471" s="12">
        <f>IF($E$2='Utánpótlás I'!$P471,'Utánpótlás I'!$Q471,0)</f>
        <v>0</v>
      </c>
      <c r="G471" s="62">
        <f t="shared" si="127"/>
        <v>0</v>
      </c>
      <c r="H471" s="12">
        <f t="shared" si="128"/>
        <v>0</v>
      </c>
      <c r="J471" s="12">
        <f>IF($I$2='Utánpótlás I'!$P471,'Utánpótlás I'!$Q471,0)</f>
        <v>0</v>
      </c>
      <c r="K471" s="62">
        <f t="shared" si="129"/>
        <v>0</v>
      </c>
      <c r="L471" s="12">
        <f t="shared" si="130"/>
        <v>0</v>
      </c>
      <c r="N471" s="12">
        <f>IF($M$2='Utánpótlás I'!$P471,'Utánpótlás I'!$Q471,0)</f>
        <v>0</v>
      </c>
      <c r="O471" s="62">
        <f t="shared" si="131"/>
        <v>0</v>
      </c>
      <c r="P471" s="12">
        <f t="shared" si="132"/>
        <v>0</v>
      </c>
      <c r="R471" s="12">
        <f>IF($Q$2='Utánpótlás I'!$P471,'Utánpótlás I'!$Q471,0)</f>
        <v>0</v>
      </c>
      <c r="S471" s="62">
        <f t="shared" si="133"/>
        <v>0</v>
      </c>
      <c r="T471" s="12">
        <f t="shared" si="134"/>
        <v>0</v>
      </c>
      <c r="W471" s="12">
        <f>IF($V$2='Utánpótlás I'!$P471,'Utánpótlás I'!$Q471,0)</f>
        <v>0</v>
      </c>
      <c r="X471" s="62">
        <f t="shared" si="135"/>
        <v>0</v>
      </c>
      <c r="Y471" s="12">
        <f t="shared" si="136"/>
        <v>0</v>
      </c>
      <c r="AB471" s="12">
        <f>IF($AA$2='Utánpótlás I'!$P471,'Utánpótlás I'!$Q471,0)</f>
        <v>0</v>
      </c>
      <c r="AC471" s="62">
        <f t="shared" si="137"/>
        <v>0</v>
      </c>
      <c r="AD471" s="12">
        <f t="shared" si="138"/>
        <v>0</v>
      </c>
      <c r="AG471" s="12">
        <f>IF($AF$2='Utánpótlás I'!$P471,'Utánpótlás I'!$Q471,0)</f>
        <v>0</v>
      </c>
      <c r="AH471" s="62">
        <f t="shared" si="139"/>
        <v>0</v>
      </c>
      <c r="AI471" s="12">
        <f t="shared" si="140"/>
        <v>0</v>
      </c>
      <c r="AL471" s="12">
        <f>IF($AK$2='Utánpótlás I'!$P471,'Utánpótlás I'!$Q471,0)</f>
        <v>0</v>
      </c>
      <c r="AM471" s="62">
        <f t="shared" si="141"/>
        <v>0</v>
      </c>
      <c r="AN471" s="12">
        <f t="shared" si="142"/>
        <v>0</v>
      </c>
    </row>
    <row r="472" spans="2:40">
      <c r="B472" s="12">
        <f>IF($A$2='Utánpótlás I'!$P472,'Utánpótlás I'!$Q472,0)</f>
        <v>0</v>
      </c>
      <c r="C472" s="62">
        <f t="shared" si="143"/>
        <v>0</v>
      </c>
      <c r="D472" s="12">
        <f t="shared" si="126"/>
        <v>0</v>
      </c>
      <c r="F472" s="12">
        <f>IF($E$2='Utánpótlás I'!$P472,'Utánpótlás I'!$Q472,0)</f>
        <v>0</v>
      </c>
      <c r="G472" s="62">
        <f t="shared" si="127"/>
        <v>0</v>
      </c>
      <c r="H472" s="12">
        <f t="shared" si="128"/>
        <v>0</v>
      </c>
      <c r="J472" s="12">
        <f>IF($I$2='Utánpótlás I'!$P472,'Utánpótlás I'!$Q472,0)</f>
        <v>0</v>
      </c>
      <c r="K472" s="62">
        <f t="shared" si="129"/>
        <v>0</v>
      </c>
      <c r="L472" s="12">
        <f t="shared" si="130"/>
        <v>0</v>
      </c>
      <c r="N472" s="12">
        <f>IF($M$2='Utánpótlás I'!$P472,'Utánpótlás I'!$Q472,0)</f>
        <v>0</v>
      </c>
      <c r="O472" s="62">
        <f t="shared" si="131"/>
        <v>0</v>
      </c>
      <c r="P472" s="12">
        <f t="shared" si="132"/>
        <v>0</v>
      </c>
      <c r="R472" s="12">
        <f>IF($Q$2='Utánpótlás I'!$P472,'Utánpótlás I'!$Q472,0)</f>
        <v>0</v>
      </c>
      <c r="S472" s="62">
        <f t="shared" si="133"/>
        <v>0</v>
      </c>
      <c r="T472" s="12">
        <f t="shared" si="134"/>
        <v>0</v>
      </c>
      <c r="W472" s="12">
        <f>IF($V$2='Utánpótlás I'!$P472,'Utánpótlás I'!$Q472,0)</f>
        <v>0</v>
      </c>
      <c r="X472" s="62">
        <f t="shared" si="135"/>
        <v>0</v>
      </c>
      <c r="Y472" s="12">
        <f t="shared" si="136"/>
        <v>0</v>
      </c>
      <c r="AB472" s="12">
        <f>IF($AA$2='Utánpótlás I'!$P472,'Utánpótlás I'!$Q472,0)</f>
        <v>0</v>
      </c>
      <c r="AC472" s="62">
        <f t="shared" si="137"/>
        <v>0</v>
      </c>
      <c r="AD472" s="12">
        <f t="shared" si="138"/>
        <v>0</v>
      </c>
      <c r="AG472" s="12">
        <f>IF($AF$2='Utánpótlás I'!$P472,'Utánpótlás I'!$Q472,0)</f>
        <v>0</v>
      </c>
      <c r="AH472" s="62">
        <f t="shared" si="139"/>
        <v>0</v>
      </c>
      <c r="AI472" s="12">
        <f t="shared" si="140"/>
        <v>0</v>
      </c>
      <c r="AL472" s="12">
        <f>IF($AK$2='Utánpótlás I'!$P472,'Utánpótlás I'!$Q472,0)</f>
        <v>0</v>
      </c>
      <c r="AM472" s="62">
        <f t="shared" si="141"/>
        <v>0</v>
      </c>
      <c r="AN472" s="12">
        <f t="shared" si="142"/>
        <v>0</v>
      </c>
    </row>
    <row r="473" spans="2:40">
      <c r="B473" s="12">
        <f>IF($A$2='Utánpótlás I'!$P473,'Utánpótlás I'!$Q473,0)</f>
        <v>0</v>
      </c>
      <c r="C473" s="62">
        <f t="shared" si="143"/>
        <v>0</v>
      </c>
      <c r="D473" s="12">
        <f t="shared" si="126"/>
        <v>0</v>
      </c>
      <c r="F473" s="12">
        <f>IF($E$2='Utánpótlás I'!$P473,'Utánpótlás I'!$Q473,0)</f>
        <v>0</v>
      </c>
      <c r="G473" s="62">
        <f t="shared" si="127"/>
        <v>0</v>
      </c>
      <c r="H473" s="12">
        <f t="shared" si="128"/>
        <v>0</v>
      </c>
      <c r="J473" s="12">
        <f>IF($I$2='Utánpótlás I'!$P473,'Utánpótlás I'!$Q473,0)</f>
        <v>0</v>
      </c>
      <c r="K473" s="62">
        <f t="shared" si="129"/>
        <v>0</v>
      </c>
      <c r="L473" s="12">
        <f t="shared" si="130"/>
        <v>0</v>
      </c>
      <c r="N473" s="12">
        <f>IF($M$2='Utánpótlás I'!$P473,'Utánpótlás I'!$Q473,0)</f>
        <v>0</v>
      </c>
      <c r="O473" s="62">
        <f t="shared" si="131"/>
        <v>0</v>
      </c>
      <c r="P473" s="12">
        <f t="shared" si="132"/>
        <v>0</v>
      </c>
      <c r="R473" s="12">
        <f>IF($Q$2='Utánpótlás I'!$P473,'Utánpótlás I'!$Q473,0)</f>
        <v>0</v>
      </c>
      <c r="S473" s="62">
        <f t="shared" si="133"/>
        <v>0</v>
      </c>
      <c r="T473" s="12">
        <f t="shared" si="134"/>
        <v>0</v>
      </c>
      <c r="W473" s="12">
        <f>IF($V$2='Utánpótlás I'!$P473,'Utánpótlás I'!$Q473,0)</f>
        <v>0</v>
      </c>
      <c r="X473" s="62">
        <f t="shared" si="135"/>
        <v>0</v>
      </c>
      <c r="Y473" s="12">
        <f t="shared" si="136"/>
        <v>0</v>
      </c>
      <c r="AB473" s="12">
        <f>IF($AA$2='Utánpótlás I'!$P473,'Utánpótlás I'!$Q473,0)</f>
        <v>0</v>
      </c>
      <c r="AC473" s="62">
        <f t="shared" si="137"/>
        <v>0</v>
      </c>
      <c r="AD473" s="12">
        <f t="shared" si="138"/>
        <v>0</v>
      </c>
      <c r="AG473" s="12">
        <f>IF($AF$2='Utánpótlás I'!$P473,'Utánpótlás I'!$Q473,0)</f>
        <v>0</v>
      </c>
      <c r="AH473" s="62">
        <f t="shared" si="139"/>
        <v>0</v>
      </c>
      <c r="AI473" s="12">
        <f t="shared" si="140"/>
        <v>0</v>
      </c>
      <c r="AL473" s="12">
        <f>IF($AK$2='Utánpótlás I'!$P473,'Utánpótlás I'!$Q473,0)</f>
        <v>0</v>
      </c>
      <c r="AM473" s="62">
        <f t="shared" si="141"/>
        <v>0</v>
      </c>
      <c r="AN473" s="12">
        <f t="shared" si="142"/>
        <v>0</v>
      </c>
    </row>
    <row r="474" spans="2:40">
      <c r="B474" s="12">
        <f>IF($A$2='Utánpótlás I'!$P474,'Utánpótlás I'!$Q474,0)</f>
        <v>0</v>
      </c>
      <c r="C474" s="62">
        <f t="shared" si="143"/>
        <v>0</v>
      </c>
      <c r="D474" s="12">
        <f t="shared" si="126"/>
        <v>0</v>
      </c>
      <c r="F474" s="12">
        <f>IF($E$2='Utánpótlás I'!$P474,'Utánpótlás I'!$Q474,0)</f>
        <v>0</v>
      </c>
      <c r="G474" s="62">
        <f t="shared" si="127"/>
        <v>0</v>
      </c>
      <c r="H474" s="12">
        <f t="shared" si="128"/>
        <v>0</v>
      </c>
      <c r="J474" s="12">
        <f>IF($I$2='Utánpótlás I'!$P474,'Utánpótlás I'!$Q474,0)</f>
        <v>0</v>
      </c>
      <c r="K474" s="62">
        <f t="shared" si="129"/>
        <v>0</v>
      </c>
      <c r="L474" s="12">
        <f t="shared" si="130"/>
        <v>0</v>
      </c>
      <c r="N474" s="12">
        <f>IF($M$2='Utánpótlás I'!$P474,'Utánpótlás I'!$Q474,0)</f>
        <v>0</v>
      </c>
      <c r="O474" s="62">
        <f t="shared" si="131"/>
        <v>0</v>
      </c>
      <c r="P474" s="12">
        <f t="shared" si="132"/>
        <v>0</v>
      </c>
      <c r="R474" s="12">
        <f>IF($Q$2='Utánpótlás I'!$P474,'Utánpótlás I'!$Q474,0)</f>
        <v>0</v>
      </c>
      <c r="S474" s="62">
        <f t="shared" si="133"/>
        <v>0</v>
      </c>
      <c r="T474" s="12">
        <f t="shared" si="134"/>
        <v>0</v>
      </c>
      <c r="W474" s="12">
        <f>IF($V$2='Utánpótlás I'!$P474,'Utánpótlás I'!$Q474,0)</f>
        <v>0</v>
      </c>
      <c r="X474" s="62">
        <f t="shared" si="135"/>
        <v>0</v>
      </c>
      <c r="Y474" s="12">
        <f t="shared" si="136"/>
        <v>0</v>
      </c>
      <c r="AB474" s="12">
        <f>IF($AA$2='Utánpótlás I'!$P474,'Utánpótlás I'!$Q474,0)</f>
        <v>0</v>
      </c>
      <c r="AC474" s="62">
        <f t="shared" si="137"/>
        <v>0</v>
      </c>
      <c r="AD474" s="12">
        <f t="shared" si="138"/>
        <v>0</v>
      </c>
      <c r="AG474" s="12">
        <f>IF($AF$2='Utánpótlás I'!$P474,'Utánpótlás I'!$Q474,0)</f>
        <v>0</v>
      </c>
      <c r="AH474" s="62">
        <f t="shared" si="139"/>
        <v>0</v>
      </c>
      <c r="AI474" s="12">
        <f t="shared" si="140"/>
        <v>0</v>
      </c>
      <c r="AL474" s="12">
        <f>IF($AK$2='Utánpótlás I'!$P474,'Utánpótlás I'!$Q474,0)</f>
        <v>0</v>
      </c>
      <c r="AM474" s="62">
        <f t="shared" si="141"/>
        <v>0</v>
      </c>
      <c r="AN474" s="12">
        <f t="shared" si="142"/>
        <v>0</v>
      </c>
    </row>
    <row r="475" spans="2:40">
      <c r="B475" s="12">
        <f>IF($A$2='Utánpótlás I'!$P475,'Utánpótlás I'!$Q475,0)</f>
        <v>0</v>
      </c>
      <c r="C475" s="62">
        <f t="shared" si="143"/>
        <v>0</v>
      </c>
      <c r="D475" s="12">
        <f t="shared" si="126"/>
        <v>0</v>
      </c>
      <c r="F475" s="12">
        <f>IF($E$2='Utánpótlás I'!$P475,'Utánpótlás I'!$Q475,0)</f>
        <v>0</v>
      </c>
      <c r="G475" s="62">
        <f t="shared" si="127"/>
        <v>0</v>
      </c>
      <c r="H475" s="12">
        <f t="shared" si="128"/>
        <v>0</v>
      </c>
      <c r="J475" s="12">
        <f>IF($I$2='Utánpótlás I'!$P475,'Utánpótlás I'!$Q475,0)</f>
        <v>0</v>
      </c>
      <c r="K475" s="62">
        <f t="shared" si="129"/>
        <v>0</v>
      </c>
      <c r="L475" s="12">
        <f t="shared" si="130"/>
        <v>0</v>
      </c>
      <c r="N475" s="12">
        <f>IF($M$2='Utánpótlás I'!$P475,'Utánpótlás I'!$Q475,0)</f>
        <v>0</v>
      </c>
      <c r="O475" s="62">
        <f t="shared" si="131"/>
        <v>0</v>
      </c>
      <c r="P475" s="12">
        <f t="shared" si="132"/>
        <v>0</v>
      </c>
      <c r="R475" s="12">
        <f>IF($Q$2='Utánpótlás I'!$P475,'Utánpótlás I'!$Q475,0)</f>
        <v>0</v>
      </c>
      <c r="S475" s="62">
        <f t="shared" si="133"/>
        <v>0</v>
      </c>
      <c r="T475" s="12">
        <f t="shared" si="134"/>
        <v>0</v>
      </c>
      <c r="W475" s="12">
        <f>IF($V$2='Utánpótlás I'!$P475,'Utánpótlás I'!$Q475,0)</f>
        <v>0</v>
      </c>
      <c r="X475" s="62">
        <f t="shared" si="135"/>
        <v>0</v>
      </c>
      <c r="Y475" s="12">
        <f t="shared" si="136"/>
        <v>0</v>
      </c>
      <c r="AB475" s="12">
        <f>IF($AA$2='Utánpótlás I'!$P475,'Utánpótlás I'!$Q475,0)</f>
        <v>0</v>
      </c>
      <c r="AC475" s="62">
        <f t="shared" si="137"/>
        <v>0</v>
      </c>
      <c r="AD475" s="12">
        <f t="shared" si="138"/>
        <v>0</v>
      </c>
      <c r="AG475" s="12">
        <f>IF($AF$2='Utánpótlás I'!$P475,'Utánpótlás I'!$Q475,0)</f>
        <v>0</v>
      </c>
      <c r="AH475" s="62">
        <f t="shared" si="139"/>
        <v>0</v>
      </c>
      <c r="AI475" s="12">
        <f t="shared" si="140"/>
        <v>0</v>
      </c>
      <c r="AL475" s="12">
        <f>IF($AK$2='Utánpótlás I'!$P475,'Utánpótlás I'!$Q475,0)</f>
        <v>0</v>
      </c>
      <c r="AM475" s="62">
        <f t="shared" si="141"/>
        <v>0</v>
      </c>
      <c r="AN475" s="12">
        <f t="shared" si="142"/>
        <v>0</v>
      </c>
    </row>
    <row r="476" spans="2:40">
      <c r="B476" s="12">
        <f>IF($A$2='Utánpótlás I'!$P476,'Utánpótlás I'!$Q476,0)</f>
        <v>0</v>
      </c>
      <c r="C476" s="62">
        <f t="shared" si="143"/>
        <v>0</v>
      </c>
      <c r="D476" s="12">
        <f t="shared" si="126"/>
        <v>0</v>
      </c>
      <c r="F476" s="12">
        <f>IF($E$2='Utánpótlás I'!$P476,'Utánpótlás I'!$Q476,0)</f>
        <v>0</v>
      </c>
      <c r="G476" s="62">
        <f t="shared" si="127"/>
        <v>0</v>
      </c>
      <c r="H476" s="12">
        <f t="shared" si="128"/>
        <v>0</v>
      </c>
      <c r="J476" s="12">
        <f>IF($I$2='Utánpótlás I'!$P476,'Utánpótlás I'!$Q476,0)</f>
        <v>0</v>
      </c>
      <c r="K476" s="62">
        <f t="shared" si="129"/>
        <v>0</v>
      </c>
      <c r="L476" s="12">
        <f t="shared" si="130"/>
        <v>0</v>
      </c>
      <c r="N476" s="12">
        <f>IF($M$2='Utánpótlás I'!$P476,'Utánpótlás I'!$Q476,0)</f>
        <v>0</v>
      </c>
      <c r="O476" s="62">
        <f t="shared" si="131"/>
        <v>0</v>
      </c>
      <c r="P476" s="12">
        <f t="shared" si="132"/>
        <v>0</v>
      </c>
      <c r="R476" s="12">
        <f>IF($Q$2='Utánpótlás I'!$P476,'Utánpótlás I'!$Q476,0)</f>
        <v>0</v>
      </c>
      <c r="S476" s="62">
        <f t="shared" si="133"/>
        <v>0</v>
      </c>
      <c r="T476" s="12">
        <f t="shared" si="134"/>
        <v>0</v>
      </c>
      <c r="W476" s="12">
        <f>IF($V$2='Utánpótlás I'!$P476,'Utánpótlás I'!$Q476,0)</f>
        <v>0</v>
      </c>
      <c r="X476" s="62">
        <f t="shared" si="135"/>
        <v>0</v>
      </c>
      <c r="Y476" s="12">
        <f t="shared" si="136"/>
        <v>0</v>
      </c>
      <c r="AB476" s="12">
        <f>IF($AA$2='Utánpótlás I'!$P476,'Utánpótlás I'!$Q476,0)</f>
        <v>0</v>
      </c>
      <c r="AC476" s="62">
        <f t="shared" si="137"/>
        <v>0</v>
      </c>
      <c r="AD476" s="12">
        <f t="shared" si="138"/>
        <v>0</v>
      </c>
      <c r="AG476" s="12">
        <f>IF($AF$2='Utánpótlás I'!$P476,'Utánpótlás I'!$Q476,0)</f>
        <v>0</v>
      </c>
      <c r="AH476" s="62">
        <f t="shared" si="139"/>
        <v>0</v>
      </c>
      <c r="AI476" s="12">
        <f t="shared" si="140"/>
        <v>0</v>
      </c>
      <c r="AL476" s="12">
        <f>IF($AK$2='Utánpótlás I'!$P476,'Utánpótlás I'!$Q476,0)</f>
        <v>0</v>
      </c>
      <c r="AM476" s="62">
        <f t="shared" si="141"/>
        <v>0</v>
      </c>
      <c r="AN476" s="12">
        <f t="shared" si="142"/>
        <v>0</v>
      </c>
    </row>
    <row r="477" spans="2:40">
      <c r="B477" s="12">
        <f>IF($A$2='Utánpótlás I'!$P477,'Utánpótlás I'!$Q477,0)</f>
        <v>0</v>
      </c>
      <c r="C477" s="62">
        <f t="shared" si="143"/>
        <v>0</v>
      </c>
      <c r="D477" s="12">
        <f t="shared" si="126"/>
        <v>0</v>
      </c>
      <c r="F477" s="12">
        <f>IF($E$2='Utánpótlás I'!$P477,'Utánpótlás I'!$Q477,0)</f>
        <v>0</v>
      </c>
      <c r="G477" s="62">
        <f t="shared" si="127"/>
        <v>0</v>
      </c>
      <c r="H477" s="12">
        <f t="shared" si="128"/>
        <v>0</v>
      </c>
      <c r="J477" s="12">
        <f>IF($I$2='Utánpótlás I'!$P477,'Utánpótlás I'!$Q477,0)</f>
        <v>0</v>
      </c>
      <c r="K477" s="62">
        <f t="shared" si="129"/>
        <v>0</v>
      </c>
      <c r="L477" s="12">
        <f t="shared" si="130"/>
        <v>0</v>
      </c>
      <c r="N477" s="12">
        <f>IF($M$2='Utánpótlás I'!$P477,'Utánpótlás I'!$Q477,0)</f>
        <v>0</v>
      </c>
      <c r="O477" s="62">
        <f t="shared" si="131"/>
        <v>0</v>
      </c>
      <c r="P477" s="12">
        <f t="shared" si="132"/>
        <v>0</v>
      </c>
      <c r="R477" s="12">
        <f>IF($Q$2='Utánpótlás I'!$P477,'Utánpótlás I'!$Q477,0)</f>
        <v>0</v>
      </c>
      <c r="S477" s="62">
        <f t="shared" si="133"/>
        <v>0</v>
      </c>
      <c r="T477" s="12">
        <f t="shared" si="134"/>
        <v>0</v>
      </c>
      <c r="W477" s="12">
        <f>IF($V$2='Utánpótlás I'!$P477,'Utánpótlás I'!$Q477,0)</f>
        <v>0</v>
      </c>
      <c r="X477" s="62">
        <f t="shared" si="135"/>
        <v>0</v>
      </c>
      <c r="Y477" s="12">
        <f t="shared" si="136"/>
        <v>0</v>
      </c>
      <c r="AB477" s="12">
        <f>IF($AA$2='Utánpótlás I'!$P477,'Utánpótlás I'!$Q477,0)</f>
        <v>0</v>
      </c>
      <c r="AC477" s="62">
        <f t="shared" si="137"/>
        <v>0</v>
      </c>
      <c r="AD477" s="12">
        <f t="shared" si="138"/>
        <v>0</v>
      </c>
      <c r="AG477" s="12">
        <f>IF($AF$2='Utánpótlás I'!$P477,'Utánpótlás I'!$Q477,0)</f>
        <v>0</v>
      </c>
      <c r="AH477" s="62">
        <f t="shared" si="139"/>
        <v>0</v>
      </c>
      <c r="AI477" s="12">
        <f t="shared" si="140"/>
        <v>0</v>
      </c>
      <c r="AL477" s="12">
        <f>IF($AK$2='Utánpótlás I'!$P477,'Utánpótlás I'!$Q477,0)</f>
        <v>0</v>
      </c>
      <c r="AM477" s="62">
        <f t="shared" si="141"/>
        <v>0</v>
      </c>
      <c r="AN477" s="12">
        <f t="shared" si="142"/>
        <v>0</v>
      </c>
    </row>
    <row r="478" spans="2:40">
      <c r="B478" s="12">
        <f>IF($A$2='Utánpótlás I'!$P478,'Utánpótlás I'!$Q478,0)</f>
        <v>0</v>
      </c>
      <c r="C478" s="62">
        <f t="shared" si="143"/>
        <v>0</v>
      </c>
      <c r="D478" s="12">
        <f t="shared" si="126"/>
        <v>0</v>
      </c>
      <c r="F478" s="12">
        <f>IF($E$2='Utánpótlás I'!$P478,'Utánpótlás I'!$Q478,0)</f>
        <v>0</v>
      </c>
      <c r="G478" s="62">
        <f t="shared" si="127"/>
        <v>0</v>
      </c>
      <c r="H478" s="12">
        <f t="shared" si="128"/>
        <v>0</v>
      </c>
      <c r="J478" s="12">
        <f>IF($I$2='Utánpótlás I'!$P478,'Utánpótlás I'!$Q478,0)</f>
        <v>0</v>
      </c>
      <c r="K478" s="62">
        <f t="shared" si="129"/>
        <v>0</v>
      </c>
      <c r="L478" s="12">
        <f t="shared" si="130"/>
        <v>0</v>
      </c>
      <c r="N478" s="12">
        <f>IF($M$2='Utánpótlás I'!$P478,'Utánpótlás I'!$Q478,0)</f>
        <v>0</v>
      </c>
      <c r="O478" s="62">
        <f t="shared" si="131"/>
        <v>0</v>
      </c>
      <c r="P478" s="12">
        <f t="shared" si="132"/>
        <v>0</v>
      </c>
      <c r="R478" s="12">
        <f>IF($Q$2='Utánpótlás I'!$P478,'Utánpótlás I'!$Q478,0)</f>
        <v>0</v>
      </c>
      <c r="S478" s="62">
        <f t="shared" si="133"/>
        <v>0</v>
      </c>
      <c r="T478" s="12">
        <f t="shared" si="134"/>
        <v>0</v>
      </c>
      <c r="W478" s="12">
        <f>IF($V$2='Utánpótlás I'!$P478,'Utánpótlás I'!$Q478,0)</f>
        <v>0</v>
      </c>
      <c r="X478" s="62">
        <f t="shared" si="135"/>
        <v>0</v>
      </c>
      <c r="Y478" s="12">
        <f t="shared" si="136"/>
        <v>0</v>
      </c>
      <c r="AB478" s="12">
        <f>IF($AA$2='Utánpótlás I'!$P478,'Utánpótlás I'!$Q478,0)</f>
        <v>0</v>
      </c>
      <c r="AC478" s="62">
        <f t="shared" si="137"/>
        <v>0</v>
      </c>
      <c r="AD478" s="12">
        <f t="shared" si="138"/>
        <v>0</v>
      </c>
      <c r="AG478" s="12">
        <f>IF($AF$2='Utánpótlás I'!$P478,'Utánpótlás I'!$Q478,0)</f>
        <v>0</v>
      </c>
      <c r="AH478" s="62">
        <f t="shared" si="139"/>
        <v>0</v>
      </c>
      <c r="AI478" s="12">
        <f t="shared" si="140"/>
        <v>0</v>
      </c>
      <c r="AL478" s="12">
        <f>IF($AK$2='Utánpótlás I'!$P478,'Utánpótlás I'!$Q478,0)</f>
        <v>0</v>
      </c>
      <c r="AM478" s="62">
        <f t="shared" si="141"/>
        <v>0</v>
      </c>
      <c r="AN478" s="12">
        <f t="shared" si="142"/>
        <v>0</v>
      </c>
    </row>
    <row r="479" spans="2:40">
      <c r="B479" s="12">
        <f>IF($A$2='Utánpótlás I'!$P479,'Utánpótlás I'!$Q479,0)</f>
        <v>0</v>
      </c>
      <c r="C479" s="62">
        <f t="shared" si="143"/>
        <v>0</v>
      </c>
      <c r="D479" s="12">
        <f t="shared" si="126"/>
        <v>0</v>
      </c>
      <c r="F479" s="12">
        <f>IF($E$2='Utánpótlás I'!$P479,'Utánpótlás I'!$Q479,0)</f>
        <v>0</v>
      </c>
      <c r="G479" s="62">
        <f t="shared" si="127"/>
        <v>0</v>
      </c>
      <c r="H479" s="12">
        <f t="shared" si="128"/>
        <v>0</v>
      </c>
      <c r="J479" s="12">
        <f>IF($I$2='Utánpótlás I'!$P479,'Utánpótlás I'!$Q479,0)</f>
        <v>0</v>
      </c>
      <c r="K479" s="62">
        <f t="shared" si="129"/>
        <v>0</v>
      </c>
      <c r="L479" s="12">
        <f t="shared" si="130"/>
        <v>0</v>
      </c>
      <c r="N479" s="12">
        <f>IF($M$2='Utánpótlás I'!$P479,'Utánpótlás I'!$Q479,0)</f>
        <v>0</v>
      </c>
      <c r="O479" s="62">
        <f t="shared" si="131"/>
        <v>0</v>
      </c>
      <c r="P479" s="12">
        <f t="shared" si="132"/>
        <v>0</v>
      </c>
      <c r="R479" s="12">
        <f>IF($Q$2='Utánpótlás I'!$P479,'Utánpótlás I'!$Q479,0)</f>
        <v>0</v>
      </c>
      <c r="S479" s="62">
        <f t="shared" si="133"/>
        <v>0</v>
      </c>
      <c r="T479" s="12">
        <f t="shared" si="134"/>
        <v>0</v>
      </c>
      <c r="W479" s="12">
        <f>IF($V$2='Utánpótlás I'!$P479,'Utánpótlás I'!$Q479,0)</f>
        <v>0</v>
      </c>
      <c r="X479" s="62">
        <f t="shared" si="135"/>
        <v>0</v>
      </c>
      <c r="Y479" s="12">
        <f t="shared" si="136"/>
        <v>0</v>
      </c>
      <c r="AB479" s="12">
        <f>IF($AA$2='Utánpótlás I'!$P479,'Utánpótlás I'!$Q479,0)</f>
        <v>0</v>
      </c>
      <c r="AC479" s="62">
        <f t="shared" si="137"/>
        <v>0</v>
      </c>
      <c r="AD479" s="12">
        <f t="shared" si="138"/>
        <v>0</v>
      </c>
      <c r="AG479" s="12">
        <f>IF($AF$2='Utánpótlás I'!$P479,'Utánpótlás I'!$Q479,0)</f>
        <v>0</v>
      </c>
      <c r="AH479" s="62">
        <f t="shared" si="139"/>
        <v>0</v>
      </c>
      <c r="AI479" s="12">
        <f t="shared" si="140"/>
        <v>0</v>
      </c>
      <c r="AL479" s="12">
        <f>IF($AK$2='Utánpótlás I'!$P479,'Utánpótlás I'!$Q479,0)</f>
        <v>0</v>
      </c>
      <c r="AM479" s="62">
        <f t="shared" si="141"/>
        <v>0</v>
      </c>
      <c r="AN479" s="12">
        <f t="shared" si="142"/>
        <v>0</v>
      </c>
    </row>
    <row r="480" spans="2:40">
      <c r="B480" s="12">
        <f>IF($A$2='Utánpótlás I'!$P480,'Utánpótlás I'!$Q480,0)</f>
        <v>0</v>
      </c>
      <c r="C480" s="62">
        <f t="shared" si="143"/>
        <v>0</v>
      </c>
      <c r="D480" s="12">
        <f t="shared" si="126"/>
        <v>0</v>
      </c>
      <c r="F480" s="12">
        <f>IF($E$2='Utánpótlás I'!$P480,'Utánpótlás I'!$Q480,0)</f>
        <v>0</v>
      </c>
      <c r="G480" s="62">
        <f t="shared" si="127"/>
        <v>0</v>
      </c>
      <c r="H480" s="12">
        <f t="shared" si="128"/>
        <v>0</v>
      </c>
      <c r="J480" s="12">
        <f>IF($I$2='Utánpótlás I'!$P480,'Utánpótlás I'!$Q480,0)</f>
        <v>0</v>
      </c>
      <c r="K480" s="62">
        <f t="shared" si="129"/>
        <v>0</v>
      </c>
      <c r="L480" s="12">
        <f t="shared" si="130"/>
        <v>0</v>
      </c>
      <c r="N480" s="12">
        <f>IF($M$2='Utánpótlás I'!$P480,'Utánpótlás I'!$Q480,0)</f>
        <v>0</v>
      </c>
      <c r="O480" s="62">
        <f t="shared" si="131"/>
        <v>0</v>
      </c>
      <c r="P480" s="12">
        <f t="shared" si="132"/>
        <v>0</v>
      </c>
      <c r="R480" s="12">
        <f>IF($Q$2='Utánpótlás I'!$P480,'Utánpótlás I'!$Q480,0)</f>
        <v>0</v>
      </c>
      <c r="S480" s="62">
        <f t="shared" si="133"/>
        <v>0</v>
      </c>
      <c r="T480" s="12">
        <f t="shared" si="134"/>
        <v>0</v>
      </c>
      <c r="W480" s="12">
        <f>IF($V$2='Utánpótlás I'!$P480,'Utánpótlás I'!$Q480,0)</f>
        <v>0</v>
      </c>
      <c r="X480" s="62">
        <f t="shared" si="135"/>
        <v>0</v>
      </c>
      <c r="Y480" s="12">
        <f t="shared" si="136"/>
        <v>0</v>
      </c>
      <c r="AB480" s="12">
        <f>IF($AA$2='Utánpótlás I'!$P480,'Utánpótlás I'!$Q480,0)</f>
        <v>0</v>
      </c>
      <c r="AC480" s="62">
        <f t="shared" si="137"/>
        <v>0</v>
      </c>
      <c r="AD480" s="12">
        <f t="shared" si="138"/>
        <v>0</v>
      </c>
      <c r="AG480" s="12">
        <f>IF($AF$2='Utánpótlás I'!$P480,'Utánpótlás I'!$Q480,0)</f>
        <v>0</v>
      </c>
      <c r="AH480" s="62">
        <f t="shared" si="139"/>
        <v>0</v>
      </c>
      <c r="AI480" s="12">
        <f t="shared" si="140"/>
        <v>0</v>
      </c>
      <c r="AL480" s="12">
        <f>IF($AK$2='Utánpótlás I'!$P480,'Utánpótlás I'!$Q480,0)</f>
        <v>0</v>
      </c>
      <c r="AM480" s="62">
        <f t="shared" si="141"/>
        <v>0</v>
      </c>
      <c r="AN480" s="12">
        <f t="shared" si="142"/>
        <v>0</v>
      </c>
    </row>
    <row r="481" spans="2:40">
      <c r="B481" s="12">
        <f>IF($A$2='Utánpótlás I'!$P481,'Utánpótlás I'!$Q481,0)</f>
        <v>0</v>
      </c>
      <c r="C481" s="62">
        <f t="shared" si="143"/>
        <v>0</v>
      </c>
      <c r="D481" s="12">
        <f t="shared" si="126"/>
        <v>0</v>
      </c>
      <c r="F481" s="12">
        <f>IF($E$2='Utánpótlás I'!$P481,'Utánpótlás I'!$Q481,0)</f>
        <v>0</v>
      </c>
      <c r="G481" s="62">
        <f t="shared" si="127"/>
        <v>0</v>
      </c>
      <c r="H481" s="12">
        <f t="shared" si="128"/>
        <v>0</v>
      </c>
      <c r="J481" s="12">
        <f>IF($I$2='Utánpótlás I'!$P481,'Utánpótlás I'!$Q481,0)</f>
        <v>0</v>
      </c>
      <c r="K481" s="62">
        <f t="shared" si="129"/>
        <v>0</v>
      </c>
      <c r="L481" s="12">
        <f t="shared" si="130"/>
        <v>0</v>
      </c>
      <c r="N481" s="12">
        <f>IF($M$2='Utánpótlás I'!$P481,'Utánpótlás I'!$Q481,0)</f>
        <v>0</v>
      </c>
      <c r="O481" s="62">
        <f t="shared" si="131"/>
        <v>0</v>
      </c>
      <c r="P481" s="12">
        <f t="shared" si="132"/>
        <v>0</v>
      </c>
      <c r="R481" s="12">
        <f>IF($Q$2='Utánpótlás I'!$P481,'Utánpótlás I'!$Q481,0)</f>
        <v>0</v>
      </c>
      <c r="S481" s="62">
        <f t="shared" si="133"/>
        <v>0</v>
      </c>
      <c r="T481" s="12">
        <f t="shared" si="134"/>
        <v>0</v>
      </c>
      <c r="W481" s="12">
        <f>IF($V$2='Utánpótlás I'!$P481,'Utánpótlás I'!$Q481,0)</f>
        <v>0</v>
      </c>
      <c r="X481" s="62">
        <f t="shared" si="135"/>
        <v>0</v>
      </c>
      <c r="Y481" s="12">
        <f t="shared" si="136"/>
        <v>0</v>
      </c>
      <c r="AB481" s="12">
        <f>IF($AA$2='Utánpótlás I'!$P481,'Utánpótlás I'!$Q481,0)</f>
        <v>0</v>
      </c>
      <c r="AC481" s="62">
        <f t="shared" si="137"/>
        <v>0</v>
      </c>
      <c r="AD481" s="12">
        <f t="shared" si="138"/>
        <v>0</v>
      </c>
      <c r="AG481" s="12">
        <f>IF($AF$2='Utánpótlás I'!$P481,'Utánpótlás I'!$Q481,0)</f>
        <v>0</v>
      </c>
      <c r="AH481" s="62">
        <f t="shared" si="139"/>
        <v>0</v>
      </c>
      <c r="AI481" s="12">
        <f t="shared" si="140"/>
        <v>0</v>
      </c>
      <c r="AL481" s="12">
        <f>IF($AK$2='Utánpótlás I'!$P481,'Utánpótlás I'!$Q481,0)</f>
        <v>0</v>
      </c>
      <c r="AM481" s="62">
        <f t="shared" si="141"/>
        <v>0</v>
      </c>
      <c r="AN481" s="12">
        <f t="shared" si="142"/>
        <v>0</v>
      </c>
    </row>
    <row r="482" spans="2:40">
      <c r="B482" s="12">
        <f>IF($A$2='Utánpótlás I'!$P482,'Utánpótlás I'!$Q482,0)</f>
        <v>0</v>
      </c>
      <c r="C482" s="62">
        <f t="shared" si="143"/>
        <v>0</v>
      </c>
      <c r="D482" s="12">
        <f t="shared" si="126"/>
        <v>0</v>
      </c>
      <c r="F482" s="12">
        <f>IF($E$2='Utánpótlás I'!$P482,'Utánpótlás I'!$Q482,0)</f>
        <v>0</v>
      </c>
      <c r="G482" s="62">
        <f t="shared" si="127"/>
        <v>0</v>
      </c>
      <c r="H482" s="12">
        <f t="shared" si="128"/>
        <v>0</v>
      </c>
      <c r="J482" s="12">
        <f>IF($I$2='Utánpótlás I'!$P482,'Utánpótlás I'!$Q482,0)</f>
        <v>0</v>
      </c>
      <c r="K482" s="62">
        <f t="shared" si="129"/>
        <v>0</v>
      </c>
      <c r="L482" s="12">
        <f t="shared" si="130"/>
        <v>0</v>
      </c>
      <c r="N482" s="12">
        <f>IF($M$2='Utánpótlás I'!$P482,'Utánpótlás I'!$Q482,0)</f>
        <v>0</v>
      </c>
      <c r="O482" s="62">
        <f t="shared" si="131"/>
        <v>0</v>
      </c>
      <c r="P482" s="12">
        <f t="shared" si="132"/>
        <v>0</v>
      </c>
      <c r="R482" s="12">
        <f>IF($Q$2='Utánpótlás I'!$P482,'Utánpótlás I'!$Q482,0)</f>
        <v>0</v>
      </c>
      <c r="S482" s="62">
        <f t="shared" si="133"/>
        <v>0</v>
      </c>
      <c r="T482" s="12">
        <f t="shared" si="134"/>
        <v>0</v>
      </c>
      <c r="W482" s="12">
        <f>IF($V$2='Utánpótlás I'!$P482,'Utánpótlás I'!$Q482,0)</f>
        <v>0</v>
      </c>
      <c r="X482" s="62">
        <f t="shared" si="135"/>
        <v>0</v>
      </c>
      <c r="Y482" s="12">
        <f t="shared" si="136"/>
        <v>0</v>
      </c>
      <c r="AB482" s="12">
        <f>IF($AA$2='Utánpótlás I'!$P482,'Utánpótlás I'!$Q482,0)</f>
        <v>0</v>
      </c>
      <c r="AC482" s="62">
        <f t="shared" si="137"/>
        <v>0</v>
      </c>
      <c r="AD482" s="12">
        <f t="shared" si="138"/>
        <v>0</v>
      </c>
      <c r="AG482" s="12">
        <f>IF($AF$2='Utánpótlás I'!$P482,'Utánpótlás I'!$Q482,0)</f>
        <v>0</v>
      </c>
      <c r="AH482" s="62">
        <f t="shared" si="139"/>
        <v>0</v>
      </c>
      <c r="AI482" s="12">
        <f t="shared" si="140"/>
        <v>0</v>
      </c>
      <c r="AL482" s="12">
        <f>IF($AK$2='Utánpótlás I'!$P482,'Utánpótlás I'!$Q482,0)</f>
        <v>0</v>
      </c>
      <c r="AM482" s="62">
        <f t="shared" si="141"/>
        <v>0</v>
      </c>
      <c r="AN482" s="12">
        <f t="shared" si="142"/>
        <v>0</v>
      </c>
    </row>
    <row r="483" spans="2:40">
      <c r="B483" s="12">
        <f>IF($A$2='Utánpótlás I'!$P483,'Utánpótlás I'!$Q483,0)</f>
        <v>0</v>
      </c>
      <c r="C483" s="62">
        <f t="shared" si="143"/>
        <v>0</v>
      </c>
      <c r="D483" s="12">
        <f t="shared" si="126"/>
        <v>0</v>
      </c>
      <c r="F483" s="12">
        <f>IF($E$2='Utánpótlás I'!$P483,'Utánpótlás I'!$Q483,0)</f>
        <v>0</v>
      </c>
      <c r="G483" s="62">
        <f t="shared" si="127"/>
        <v>0</v>
      </c>
      <c r="H483" s="12">
        <f t="shared" si="128"/>
        <v>0</v>
      </c>
      <c r="J483" s="12">
        <f>IF($I$2='Utánpótlás I'!$P483,'Utánpótlás I'!$Q483,0)</f>
        <v>0</v>
      </c>
      <c r="K483" s="62">
        <f t="shared" si="129"/>
        <v>0</v>
      </c>
      <c r="L483" s="12">
        <f t="shared" si="130"/>
        <v>0</v>
      </c>
      <c r="N483" s="12">
        <f>IF($M$2='Utánpótlás I'!$P483,'Utánpótlás I'!$Q483,0)</f>
        <v>0</v>
      </c>
      <c r="O483" s="62">
        <f t="shared" si="131"/>
        <v>0</v>
      </c>
      <c r="P483" s="12">
        <f t="shared" si="132"/>
        <v>0</v>
      </c>
      <c r="R483" s="12">
        <f>IF($Q$2='Utánpótlás I'!$P483,'Utánpótlás I'!$Q483,0)</f>
        <v>0</v>
      </c>
      <c r="S483" s="62">
        <f t="shared" si="133"/>
        <v>0</v>
      </c>
      <c r="T483" s="12">
        <f t="shared" si="134"/>
        <v>0</v>
      </c>
      <c r="W483" s="12">
        <f>IF($V$2='Utánpótlás I'!$P483,'Utánpótlás I'!$Q483,0)</f>
        <v>0</v>
      </c>
      <c r="X483" s="62">
        <f t="shared" si="135"/>
        <v>0</v>
      </c>
      <c r="Y483" s="12">
        <f t="shared" si="136"/>
        <v>0</v>
      </c>
      <c r="AB483" s="12">
        <f>IF($AA$2='Utánpótlás I'!$P483,'Utánpótlás I'!$Q483,0)</f>
        <v>0</v>
      </c>
      <c r="AC483" s="62">
        <f t="shared" si="137"/>
        <v>0</v>
      </c>
      <c r="AD483" s="12">
        <f t="shared" si="138"/>
        <v>0</v>
      </c>
      <c r="AG483" s="12">
        <f>IF($AF$2='Utánpótlás I'!$P483,'Utánpótlás I'!$Q483,0)</f>
        <v>0</v>
      </c>
      <c r="AH483" s="62">
        <f t="shared" si="139"/>
        <v>0</v>
      </c>
      <c r="AI483" s="12">
        <f t="shared" si="140"/>
        <v>0</v>
      </c>
      <c r="AL483" s="12">
        <f>IF($AK$2='Utánpótlás I'!$P483,'Utánpótlás I'!$Q483,0)</f>
        <v>0</v>
      </c>
      <c r="AM483" s="62">
        <f t="shared" si="141"/>
        <v>0</v>
      </c>
      <c r="AN483" s="12">
        <f t="shared" si="142"/>
        <v>0</v>
      </c>
    </row>
    <row r="484" spans="2:40">
      <c r="B484" s="12">
        <f>IF($A$2='Utánpótlás I'!$P484,'Utánpótlás I'!$Q484,0)</f>
        <v>0</v>
      </c>
      <c r="C484" s="62">
        <f t="shared" si="143"/>
        <v>0</v>
      </c>
      <c r="D484" s="12">
        <f t="shared" si="126"/>
        <v>0</v>
      </c>
      <c r="F484" s="12">
        <f>IF($E$2='Utánpótlás I'!$P484,'Utánpótlás I'!$Q484,0)</f>
        <v>0</v>
      </c>
      <c r="G484" s="62">
        <f t="shared" si="127"/>
        <v>0</v>
      </c>
      <c r="H484" s="12">
        <f t="shared" si="128"/>
        <v>0</v>
      </c>
      <c r="J484" s="12">
        <f>IF($I$2='Utánpótlás I'!$P484,'Utánpótlás I'!$Q484,0)</f>
        <v>0</v>
      </c>
      <c r="K484" s="62">
        <f t="shared" si="129"/>
        <v>0</v>
      </c>
      <c r="L484" s="12">
        <f t="shared" si="130"/>
        <v>0</v>
      </c>
      <c r="N484" s="12">
        <f>IF($M$2='Utánpótlás I'!$P484,'Utánpótlás I'!$Q484,0)</f>
        <v>0</v>
      </c>
      <c r="O484" s="62">
        <f t="shared" si="131"/>
        <v>0</v>
      </c>
      <c r="P484" s="12">
        <f t="shared" si="132"/>
        <v>0</v>
      </c>
      <c r="R484" s="12">
        <f>IF($Q$2='Utánpótlás I'!$P484,'Utánpótlás I'!$Q484,0)</f>
        <v>0</v>
      </c>
      <c r="S484" s="62">
        <f t="shared" si="133"/>
        <v>0</v>
      </c>
      <c r="T484" s="12">
        <f t="shared" si="134"/>
        <v>0</v>
      </c>
      <c r="W484" s="12">
        <f>IF($V$2='Utánpótlás I'!$P484,'Utánpótlás I'!$Q484,0)</f>
        <v>0</v>
      </c>
      <c r="X484" s="62">
        <f t="shared" si="135"/>
        <v>0</v>
      </c>
      <c r="Y484" s="12">
        <f t="shared" si="136"/>
        <v>0</v>
      </c>
      <c r="AB484" s="12">
        <f>IF($AA$2='Utánpótlás I'!$P484,'Utánpótlás I'!$Q484,0)</f>
        <v>0</v>
      </c>
      <c r="AC484" s="62">
        <f t="shared" si="137"/>
        <v>0</v>
      </c>
      <c r="AD484" s="12">
        <f t="shared" si="138"/>
        <v>0</v>
      </c>
      <c r="AG484" s="12">
        <f>IF($AF$2='Utánpótlás I'!$P484,'Utánpótlás I'!$Q484,0)</f>
        <v>0</v>
      </c>
      <c r="AH484" s="62">
        <f t="shared" si="139"/>
        <v>0</v>
      </c>
      <c r="AI484" s="12">
        <f t="shared" si="140"/>
        <v>0</v>
      </c>
      <c r="AL484" s="12">
        <f>IF($AK$2='Utánpótlás I'!$P484,'Utánpótlás I'!$Q484,0)</f>
        <v>0</v>
      </c>
      <c r="AM484" s="62">
        <f t="shared" si="141"/>
        <v>0</v>
      </c>
      <c r="AN484" s="12">
        <f t="shared" si="142"/>
        <v>0</v>
      </c>
    </row>
    <row r="485" spans="2:40">
      <c r="B485" s="12">
        <f>IF($A$2='Utánpótlás I'!$P485,'Utánpótlás I'!$Q485,0)</f>
        <v>0</v>
      </c>
      <c r="C485" s="62">
        <f t="shared" si="143"/>
        <v>0</v>
      </c>
      <c r="D485" s="12">
        <f t="shared" si="126"/>
        <v>0</v>
      </c>
      <c r="F485" s="12">
        <f>IF($E$2='Utánpótlás I'!$P485,'Utánpótlás I'!$Q485,0)</f>
        <v>0</v>
      </c>
      <c r="G485" s="62">
        <f t="shared" si="127"/>
        <v>0</v>
      </c>
      <c r="H485" s="12">
        <f t="shared" si="128"/>
        <v>0</v>
      </c>
      <c r="J485" s="12">
        <f>IF($I$2='Utánpótlás I'!$P485,'Utánpótlás I'!$Q485,0)</f>
        <v>0</v>
      </c>
      <c r="K485" s="62">
        <f t="shared" si="129"/>
        <v>0</v>
      </c>
      <c r="L485" s="12">
        <f t="shared" si="130"/>
        <v>0</v>
      </c>
      <c r="N485" s="12">
        <f>IF($M$2='Utánpótlás I'!$P485,'Utánpótlás I'!$Q485,0)</f>
        <v>0</v>
      </c>
      <c r="O485" s="62">
        <f t="shared" si="131"/>
        <v>0</v>
      </c>
      <c r="P485" s="12">
        <f t="shared" si="132"/>
        <v>0</v>
      </c>
      <c r="R485" s="12">
        <f>IF($Q$2='Utánpótlás I'!$P485,'Utánpótlás I'!$Q485,0)</f>
        <v>0</v>
      </c>
      <c r="S485" s="62">
        <f t="shared" si="133"/>
        <v>0</v>
      </c>
      <c r="T485" s="12">
        <f t="shared" si="134"/>
        <v>0</v>
      </c>
      <c r="W485" s="12">
        <f>IF($V$2='Utánpótlás I'!$P485,'Utánpótlás I'!$Q485,0)</f>
        <v>0</v>
      </c>
      <c r="X485" s="62">
        <f t="shared" si="135"/>
        <v>0</v>
      </c>
      <c r="Y485" s="12">
        <f t="shared" si="136"/>
        <v>0</v>
      </c>
      <c r="AB485" s="12">
        <f>IF($AA$2='Utánpótlás I'!$P485,'Utánpótlás I'!$Q485,0)</f>
        <v>0</v>
      </c>
      <c r="AC485" s="62">
        <f t="shared" si="137"/>
        <v>0</v>
      </c>
      <c r="AD485" s="12">
        <f t="shared" si="138"/>
        <v>0</v>
      </c>
      <c r="AG485" s="12">
        <f>IF($AF$2='Utánpótlás I'!$P485,'Utánpótlás I'!$Q485,0)</f>
        <v>0</v>
      </c>
      <c r="AH485" s="62">
        <f t="shared" si="139"/>
        <v>0</v>
      </c>
      <c r="AI485" s="12">
        <f t="shared" si="140"/>
        <v>0</v>
      </c>
      <c r="AL485" s="12">
        <f>IF($AK$2='Utánpótlás I'!$P485,'Utánpótlás I'!$Q485,0)</f>
        <v>0</v>
      </c>
      <c r="AM485" s="62">
        <f t="shared" si="141"/>
        <v>0</v>
      </c>
      <c r="AN485" s="12">
        <f t="shared" si="142"/>
        <v>0</v>
      </c>
    </row>
    <row r="486" spans="2:40">
      <c r="B486" s="12">
        <f>IF($A$2='Utánpótlás I'!$P486,'Utánpótlás I'!$Q486,0)</f>
        <v>0</v>
      </c>
      <c r="C486" s="62">
        <f t="shared" si="143"/>
        <v>0</v>
      </c>
      <c r="D486" s="12">
        <f t="shared" si="126"/>
        <v>0</v>
      </c>
      <c r="F486" s="12">
        <f>IF($E$2='Utánpótlás I'!$P486,'Utánpótlás I'!$Q486,0)</f>
        <v>0</v>
      </c>
      <c r="G486" s="62">
        <f t="shared" si="127"/>
        <v>0</v>
      </c>
      <c r="H486" s="12">
        <f t="shared" si="128"/>
        <v>0</v>
      </c>
      <c r="J486" s="12">
        <f>IF($I$2='Utánpótlás I'!$P486,'Utánpótlás I'!$Q486,0)</f>
        <v>0</v>
      </c>
      <c r="K486" s="62">
        <f t="shared" si="129"/>
        <v>0</v>
      </c>
      <c r="L486" s="12">
        <f t="shared" si="130"/>
        <v>0</v>
      </c>
      <c r="N486" s="12">
        <f>IF($M$2='Utánpótlás I'!$P486,'Utánpótlás I'!$Q486,0)</f>
        <v>0</v>
      </c>
      <c r="O486" s="62">
        <f t="shared" si="131"/>
        <v>0</v>
      </c>
      <c r="P486" s="12">
        <f t="shared" si="132"/>
        <v>0</v>
      </c>
      <c r="R486" s="12">
        <f>IF($Q$2='Utánpótlás I'!$P486,'Utánpótlás I'!$Q486,0)</f>
        <v>0</v>
      </c>
      <c r="S486" s="62">
        <f t="shared" si="133"/>
        <v>0</v>
      </c>
      <c r="T486" s="12">
        <f t="shared" si="134"/>
        <v>0</v>
      </c>
      <c r="W486" s="12">
        <f>IF($V$2='Utánpótlás I'!$P486,'Utánpótlás I'!$Q486,0)</f>
        <v>0</v>
      </c>
      <c r="X486" s="62">
        <f t="shared" si="135"/>
        <v>0</v>
      </c>
      <c r="Y486" s="12">
        <f t="shared" si="136"/>
        <v>0</v>
      </c>
      <c r="AB486" s="12">
        <f>IF($AA$2='Utánpótlás I'!$P486,'Utánpótlás I'!$Q486,0)</f>
        <v>0</v>
      </c>
      <c r="AC486" s="62">
        <f t="shared" si="137"/>
        <v>0</v>
      </c>
      <c r="AD486" s="12">
        <f t="shared" si="138"/>
        <v>0</v>
      </c>
      <c r="AG486" s="12">
        <f>IF($AF$2='Utánpótlás I'!$P486,'Utánpótlás I'!$Q486,0)</f>
        <v>0</v>
      </c>
      <c r="AH486" s="62">
        <f t="shared" si="139"/>
        <v>0</v>
      </c>
      <c r="AI486" s="12">
        <f t="shared" si="140"/>
        <v>0</v>
      </c>
      <c r="AL486" s="12">
        <f>IF($AK$2='Utánpótlás I'!$P486,'Utánpótlás I'!$Q486,0)</f>
        <v>0</v>
      </c>
      <c r="AM486" s="62">
        <f t="shared" si="141"/>
        <v>0</v>
      </c>
      <c r="AN486" s="12">
        <f t="shared" si="142"/>
        <v>0</v>
      </c>
    </row>
    <row r="487" spans="2:40">
      <c r="B487" s="12">
        <f>IF($A$2='Utánpótlás I'!$P487,'Utánpótlás I'!$Q487,0)</f>
        <v>0</v>
      </c>
      <c r="C487" s="62">
        <f t="shared" si="143"/>
        <v>0</v>
      </c>
      <c r="D487" s="12">
        <f t="shared" si="126"/>
        <v>0</v>
      </c>
      <c r="F487" s="12">
        <f>IF($E$2='Utánpótlás I'!$P487,'Utánpótlás I'!$Q487,0)</f>
        <v>0</v>
      </c>
      <c r="G487" s="62">
        <f t="shared" si="127"/>
        <v>0</v>
      </c>
      <c r="H487" s="12">
        <f t="shared" si="128"/>
        <v>0</v>
      </c>
      <c r="J487" s="12">
        <f>IF($I$2='Utánpótlás I'!$P487,'Utánpótlás I'!$Q487,0)</f>
        <v>0</v>
      </c>
      <c r="K487" s="62">
        <f t="shared" si="129"/>
        <v>0</v>
      </c>
      <c r="L487" s="12">
        <f t="shared" si="130"/>
        <v>0</v>
      </c>
      <c r="N487" s="12">
        <f>IF($M$2='Utánpótlás I'!$P487,'Utánpótlás I'!$Q487,0)</f>
        <v>0</v>
      </c>
      <c r="O487" s="62">
        <f t="shared" si="131"/>
        <v>0</v>
      </c>
      <c r="P487" s="12">
        <f t="shared" si="132"/>
        <v>0</v>
      </c>
      <c r="R487" s="12">
        <f>IF($Q$2='Utánpótlás I'!$P487,'Utánpótlás I'!$Q487,0)</f>
        <v>0</v>
      </c>
      <c r="S487" s="62">
        <f t="shared" si="133"/>
        <v>0</v>
      </c>
      <c r="T487" s="12">
        <f t="shared" si="134"/>
        <v>0</v>
      </c>
      <c r="W487" s="12">
        <f>IF($V$2='Utánpótlás I'!$P487,'Utánpótlás I'!$Q487,0)</f>
        <v>0</v>
      </c>
      <c r="X487" s="62">
        <f t="shared" si="135"/>
        <v>0</v>
      </c>
      <c r="Y487" s="12">
        <f t="shared" si="136"/>
        <v>0</v>
      </c>
      <c r="AB487" s="12">
        <f>IF($AA$2='Utánpótlás I'!$P487,'Utánpótlás I'!$Q487,0)</f>
        <v>0</v>
      </c>
      <c r="AC487" s="62">
        <f t="shared" si="137"/>
        <v>0</v>
      </c>
      <c r="AD487" s="12">
        <f t="shared" si="138"/>
        <v>0</v>
      </c>
      <c r="AG487" s="12">
        <f>IF($AF$2='Utánpótlás I'!$P487,'Utánpótlás I'!$Q487,0)</f>
        <v>0</v>
      </c>
      <c r="AH487" s="62">
        <f t="shared" si="139"/>
        <v>0</v>
      </c>
      <c r="AI487" s="12">
        <f t="shared" si="140"/>
        <v>0</v>
      </c>
      <c r="AL487" s="12">
        <f>IF($AK$2='Utánpótlás I'!$P487,'Utánpótlás I'!$Q487,0)</f>
        <v>0</v>
      </c>
      <c r="AM487" s="62">
        <f t="shared" si="141"/>
        <v>0</v>
      </c>
      <c r="AN487" s="12">
        <f t="shared" si="142"/>
        <v>0</v>
      </c>
    </row>
    <row r="488" spans="2:40">
      <c r="B488" s="12">
        <f>IF($A$2='Utánpótlás I'!$P488,'Utánpótlás I'!$Q488,0)</f>
        <v>0</v>
      </c>
      <c r="C488" s="62">
        <f t="shared" si="143"/>
        <v>0</v>
      </c>
      <c r="D488" s="12">
        <f t="shared" si="126"/>
        <v>0</v>
      </c>
      <c r="F488" s="12">
        <f>IF($E$2='Utánpótlás I'!$P488,'Utánpótlás I'!$Q488,0)</f>
        <v>0</v>
      </c>
      <c r="G488" s="62">
        <f t="shared" si="127"/>
        <v>0</v>
      </c>
      <c r="H488" s="12">
        <f t="shared" si="128"/>
        <v>0</v>
      </c>
      <c r="J488" s="12">
        <f>IF($I$2='Utánpótlás I'!$P488,'Utánpótlás I'!$Q488,0)</f>
        <v>0</v>
      </c>
      <c r="K488" s="62">
        <f t="shared" si="129"/>
        <v>0</v>
      </c>
      <c r="L488" s="12">
        <f t="shared" si="130"/>
        <v>0</v>
      </c>
      <c r="N488" s="12">
        <f>IF($M$2='Utánpótlás I'!$P488,'Utánpótlás I'!$Q488,0)</f>
        <v>0</v>
      </c>
      <c r="O488" s="62">
        <f t="shared" si="131"/>
        <v>0</v>
      </c>
      <c r="P488" s="12">
        <f t="shared" si="132"/>
        <v>0</v>
      </c>
      <c r="R488" s="12">
        <f>IF($Q$2='Utánpótlás I'!$P488,'Utánpótlás I'!$Q488,0)</f>
        <v>0</v>
      </c>
      <c r="S488" s="62">
        <f t="shared" si="133"/>
        <v>0</v>
      </c>
      <c r="T488" s="12">
        <f t="shared" si="134"/>
        <v>0</v>
      </c>
      <c r="W488" s="12">
        <f>IF($V$2='Utánpótlás I'!$P488,'Utánpótlás I'!$Q488,0)</f>
        <v>0</v>
      </c>
      <c r="X488" s="62">
        <f t="shared" si="135"/>
        <v>0</v>
      </c>
      <c r="Y488" s="12">
        <f t="shared" si="136"/>
        <v>0</v>
      </c>
      <c r="AB488" s="12">
        <f>IF($AA$2='Utánpótlás I'!$P488,'Utánpótlás I'!$Q488,0)</f>
        <v>0</v>
      </c>
      <c r="AC488" s="62">
        <f t="shared" si="137"/>
        <v>0</v>
      </c>
      <c r="AD488" s="12">
        <f t="shared" si="138"/>
        <v>0</v>
      </c>
      <c r="AG488" s="12">
        <f>IF($AF$2='Utánpótlás I'!$P488,'Utánpótlás I'!$Q488,0)</f>
        <v>0</v>
      </c>
      <c r="AH488" s="62">
        <f t="shared" si="139"/>
        <v>0</v>
      </c>
      <c r="AI488" s="12">
        <f t="shared" si="140"/>
        <v>0</v>
      </c>
      <c r="AL488" s="12">
        <f>IF($AK$2='Utánpótlás I'!$P488,'Utánpótlás I'!$Q488,0)</f>
        <v>0</v>
      </c>
      <c r="AM488" s="62">
        <f t="shared" si="141"/>
        <v>0</v>
      </c>
      <c r="AN488" s="12">
        <f t="shared" si="142"/>
        <v>0</v>
      </c>
    </row>
    <row r="489" spans="2:40">
      <c r="B489" s="12">
        <f>IF($A$2='Utánpótlás I'!$P489,'Utánpótlás I'!$Q489,0)</f>
        <v>0</v>
      </c>
      <c r="C489" s="62">
        <f t="shared" si="143"/>
        <v>0</v>
      </c>
      <c r="D489" s="12">
        <f t="shared" si="126"/>
        <v>0</v>
      </c>
      <c r="F489" s="12">
        <f>IF($E$2='Utánpótlás I'!$P489,'Utánpótlás I'!$Q489,0)</f>
        <v>0</v>
      </c>
      <c r="G489" s="62">
        <f t="shared" si="127"/>
        <v>0</v>
      </c>
      <c r="H489" s="12">
        <f t="shared" si="128"/>
        <v>0</v>
      </c>
      <c r="J489" s="12">
        <f>IF($I$2='Utánpótlás I'!$P489,'Utánpótlás I'!$Q489,0)</f>
        <v>0</v>
      </c>
      <c r="K489" s="62">
        <f t="shared" si="129"/>
        <v>0</v>
      </c>
      <c r="L489" s="12">
        <f t="shared" si="130"/>
        <v>0</v>
      </c>
      <c r="N489" s="12">
        <f>IF($M$2='Utánpótlás I'!$P489,'Utánpótlás I'!$Q489,0)</f>
        <v>0</v>
      </c>
      <c r="O489" s="62">
        <f t="shared" si="131"/>
        <v>0</v>
      </c>
      <c r="P489" s="12">
        <f t="shared" si="132"/>
        <v>0</v>
      </c>
      <c r="R489" s="12">
        <f>IF($Q$2='Utánpótlás I'!$P489,'Utánpótlás I'!$Q489,0)</f>
        <v>0</v>
      </c>
      <c r="S489" s="62">
        <f t="shared" si="133"/>
        <v>0</v>
      </c>
      <c r="T489" s="12">
        <f t="shared" si="134"/>
        <v>0</v>
      </c>
      <c r="W489" s="12">
        <f>IF($V$2='Utánpótlás I'!$P489,'Utánpótlás I'!$Q489,0)</f>
        <v>0</v>
      </c>
      <c r="X489" s="62">
        <f t="shared" si="135"/>
        <v>0</v>
      </c>
      <c r="Y489" s="12">
        <f t="shared" si="136"/>
        <v>0</v>
      </c>
      <c r="AB489" s="12">
        <f>IF($AA$2='Utánpótlás I'!$P489,'Utánpótlás I'!$Q489,0)</f>
        <v>0</v>
      </c>
      <c r="AC489" s="62">
        <f t="shared" si="137"/>
        <v>0</v>
      </c>
      <c r="AD489" s="12">
        <f t="shared" si="138"/>
        <v>0</v>
      </c>
      <c r="AG489" s="12">
        <f>IF($AF$2='Utánpótlás I'!$P489,'Utánpótlás I'!$Q489,0)</f>
        <v>0</v>
      </c>
      <c r="AH489" s="62">
        <f t="shared" si="139"/>
        <v>0</v>
      </c>
      <c r="AI489" s="12">
        <f t="shared" si="140"/>
        <v>0</v>
      </c>
      <c r="AL489" s="12">
        <f>IF($AK$2='Utánpótlás I'!$P489,'Utánpótlás I'!$Q489,0)</f>
        <v>0</v>
      </c>
      <c r="AM489" s="62">
        <f t="shared" si="141"/>
        <v>0</v>
      </c>
      <c r="AN489" s="12">
        <f t="shared" si="142"/>
        <v>0</v>
      </c>
    </row>
    <row r="490" spans="2:40">
      <c r="B490" s="12">
        <f>IF($A$2='Utánpótlás I'!$P490,'Utánpótlás I'!$Q490,0)</f>
        <v>0</v>
      </c>
      <c r="C490" s="62">
        <f t="shared" si="143"/>
        <v>0</v>
      </c>
      <c r="D490" s="12">
        <f t="shared" si="126"/>
        <v>0</v>
      </c>
      <c r="F490" s="12">
        <f>IF($E$2='Utánpótlás I'!$P490,'Utánpótlás I'!$Q490,0)</f>
        <v>0</v>
      </c>
      <c r="G490" s="62">
        <f t="shared" si="127"/>
        <v>0</v>
      </c>
      <c r="H490" s="12">
        <f t="shared" si="128"/>
        <v>0</v>
      </c>
      <c r="J490" s="12">
        <f>IF($I$2='Utánpótlás I'!$P490,'Utánpótlás I'!$Q490,0)</f>
        <v>0</v>
      </c>
      <c r="K490" s="62">
        <f t="shared" si="129"/>
        <v>0</v>
      </c>
      <c r="L490" s="12">
        <f t="shared" si="130"/>
        <v>0</v>
      </c>
      <c r="N490" s="12">
        <f>IF($M$2='Utánpótlás I'!$P490,'Utánpótlás I'!$Q490,0)</f>
        <v>0</v>
      </c>
      <c r="O490" s="62">
        <f t="shared" si="131"/>
        <v>0</v>
      </c>
      <c r="P490" s="12">
        <f t="shared" si="132"/>
        <v>0</v>
      </c>
      <c r="R490" s="12">
        <f>IF($Q$2='Utánpótlás I'!$P490,'Utánpótlás I'!$Q490,0)</f>
        <v>0</v>
      </c>
      <c r="S490" s="62">
        <f t="shared" si="133"/>
        <v>0</v>
      </c>
      <c r="T490" s="12">
        <f t="shared" si="134"/>
        <v>0</v>
      </c>
      <c r="W490" s="12">
        <f>IF($V$2='Utánpótlás I'!$P490,'Utánpótlás I'!$Q490,0)</f>
        <v>0</v>
      </c>
      <c r="X490" s="62">
        <f t="shared" si="135"/>
        <v>0</v>
      </c>
      <c r="Y490" s="12">
        <f t="shared" si="136"/>
        <v>0</v>
      </c>
      <c r="AB490" s="12">
        <f>IF($AA$2='Utánpótlás I'!$P490,'Utánpótlás I'!$Q490,0)</f>
        <v>0</v>
      </c>
      <c r="AC490" s="62">
        <f t="shared" si="137"/>
        <v>0</v>
      </c>
      <c r="AD490" s="12">
        <f t="shared" si="138"/>
        <v>0</v>
      </c>
      <c r="AG490" s="12">
        <f>IF($AF$2='Utánpótlás I'!$P490,'Utánpótlás I'!$Q490,0)</f>
        <v>0</v>
      </c>
      <c r="AH490" s="62">
        <f t="shared" si="139"/>
        <v>0</v>
      </c>
      <c r="AI490" s="12">
        <f t="shared" si="140"/>
        <v>0</v>
      </c>
      <c r="AL490" s="12">
        <f>IF($AK$2='Utánpótlás I'!$P490,'Utánpótlás I'!$Q490,0)</f>
        <v>0</v>
      </c>
      <c r="AM490" s="62">
        <f t="shared" si="141"/>
        <v>0</v>
      </c>
      <c r="AN490" s="12">
        <f t="shared" si="142"/>
        <v>0</v>
      </c>
    </row>
    <row r="491" spans="2:40">
      <c r="B491" s="12">
        <f>IF($A$2='Utánpótlás I'!$P491,'Utánpótlás I'!$Q491,0)</f>
        <v>0</v>
      </c>
      <c r="C491" s="62">
        <f t="shared" si="143"/>
        <v>0</v>
      </c>
      <c r="D491" s="12">
        <f t="shared" si="126"/>
        <v>0</v>
      </c>
      <c r="F491" s="12">
        <f>IF($E$2='Utánpótlás I'!$P491,'Utánpótlás I'!$Q491,0)</f>
        <v>0</v>
      </c>
      <c r="G491" s="62">
        <f t="shared" si="127"/>
        <v>0</v>
      </c>
      <c r="H491" s="12">
        <f t="shared" si="128"/>
        <v>0</v>
      </c>
      <c r="J491" s="12">
        <f>IF($I$2='Utánpótlás I'!$P491,'Utánpótlás I'!$Q491,0)</f>
        <v>0</v>
      </c>
      <c r="K491" s="62">
        <f t="shared" si="129"/>
        <v>0</v>
      </c>
      <c r="L491" s="12">
        <f t="shared" si="130"/>
        <v>0</v>
      </c>
      <c r="N491" s="12">
        <f>IF($M$2='Utánpótlás I'!$P491,'Utánpótlás I'!$Q491,0)</f>
        <v>0</v>
      </c>
      <c r="O491" s="62">
        <f t="shared" si="131"/>
        <v>0</v>
      </c>
      <c r="P491" s="12">
        <f t="shared" si="132"/>
        <v>0</v>
      </c>
      <c r="R491" s="12">
        <f>IF($Q$2='Utánpótlás I'!$P491,'Utánpótlás I'!$Q491,0)</f>
        <v>0</v>
      </c>
      <c r="S491" s="62">
        <f t="shared" si="133"/>
        <v>0</v>
      </c>
      <c r="T491" s="12">
        <f t="shared" si="134"/>
        <v>0</v>
      </c>
      <c r="W491" s="12">
        <f>IF($V$2='Utánpótlás I'!$P491,'Utánpótlás I'!$Q491,0)</f>
        <v>0</v>
      </c>
      <c r="X491" s="62">
        <f t="shared" si="135"/>
        <v>0</v>
      </c>
      <c r="Y491" s="12">
        <f t="shared" si="136"/>
        <v>0</v>
      </c>
      <c r="AB491" s="12">
        <f>IF($AA$2='Utánpótlás I'!$P491,'Utánpótlás I'!$Q491,0)</f>
        <v>0</v>
      </c>
      <c r="AC491" s="62">
        <f t="shared" si="137"/>
        <v>0</v>
      </c>
      <c r="AD491" s="12">
        <f t="shared" si="138"/>
        <v>0</v>
      </c>
      <c r="AG491" s="12">
        <f>IF($AF$2='Utánpótlás I'!$P491,'Utánpótlás I'!$Q491,0)</f>
        <v>0</v>
      </c>
      <c r="AH491" s="62">
        <f t="shared" si="139"/>
        <v>0</v>
      </c>
      <c r="AI491" s="12">
        <f t="shared" si="140"/>
        <v>0</v>
      </c>
      <c r="AL491" s="12">
        <f>IF($AK$2='Utánpótlás I'!$P491,'Utánpótlás I'!$Q491,0)</f>
        <v>0</v>
      </c>
      <c r="AM491" s="62">
        <f t="shared" si="141"/>
        <v>0</v>
      </c>
      <c r="AN491" s="12">
        <f t="shared" si="142"/>
        <v>0</v>
      </c>
    </row>
    <row r="492" spans="2:40">
      <c r="B492" s="12">
        <f>IF($A$2='Utánpótlás I'!$P492,'Utánpótlás I'!$Q492,0)</f>
        <v>0</v>
      </c>
      <c r="C492" s="62">
        <f t="shared" si="143"/>
        <v>0</v>
      </c>
      <c r="D492" s="12">
        <f t="shared" si="126"/>
        <v>0</v>
      </c>
      <c r="F492" s="12">
        <f>IF($E$2='Utánpótlás I'!$P492,'Utánpótlás I'!$Q492,0)</f>
        <v>0</v>
      </c>
      <c r="G492" s="62">
        <f t="shared" si="127"/>
        <v>0</v>
      </c>
      <c r="H492" s="12">
        <f t="shared" si="128"/>
        <v>0</v>
      </c>
      <c r="J492" s="12">
        <f>IF($I$2='Utánpótlás I'!$P492,'Utánpótlás I'!$Q492,0)</f>
        <v>0</v>
      </c>
      <c r="K492" s="62">
        <f t="shared" si="129"/>
        <v>0</v>
      </c>
      <c r="L492" s="12">
        <f t="shared" si="130"/>
        <v>0</v>
      </c>
      <c r="N492" s="12">
        <f>IF($M$2='Utánpótlás I'!$P492,'Utánpótlás I'!$Q492,0)</f>
        <v>0</v>
      </c>
      <c r="O492" s="62">
        <f t="shared" si="131"/>
        <v>0</v>
      </c>
      <c r="P492" s="12">
        <f t="shared" si="132"/>
        <v>0</v>
      </c>
      <c r="R492" s="12">
        <f>IF($Q$2='Utánpótlás I'!$P492,'Utánpótlás I'!$Q492,0)</f>
        <v>0</v>
      </c>
      <c r="S492" s="62">
        <f t="shared" si="133"/>
        <v>0</v>
      </c>
      <c r="T492" s="12">
        <f t="shared" si="134"/>
        <v>0</v>
      </c>
      <c r="W492" s="12">
        <f>IF($V$2='Utánpótlás I'!$P492,'Utánpótlás I'!$Q492,0)</f>
        <v>0</v>
      </c>
      <c r="X492" s="62">
        <f t="shared" si="135"/>
        <v>0</v>
      </c>
      <c r="Y492" s="12">
        <f t="shared" si="136"/>
        <v>0</v>
      </c>
      <c r="AB492" s="12">
        <f>IF($AA$2='Utánpótlás I'!$P492,'Utánpótlás I'!$Q492,0)</f>
        <v>0</v>
      </c>
      <c r="AC492" s="62">
        <f t="shared" si="137"/>
        <v>0</v>
      </c>
      <c r="AD492" s="12">
        <f t="shared" si="138"/>
        <v>0</v>
      </c>
      <c r="AG492" s="12">
        <f>IF($AF$2='Utánpótlás I'!$P492,'Utánpótlás I'!$Q492,0)</f>
        <v>0</v>
      </c>
      <c r="AH492" s="62">
        <f t="shared" si="139"/>
        <v>0</v>
      </c>
      <c r="AI492" s="12">
        <f t="shared" si="140"/>
        <v>0</v>
      </c>
      <c r="AL492" s="12">
        <f>IF($AK$2='Utánpótlás I'!$P492,'Utánpótlás I'!$Q492,0)</f>
        <v>0</v>
      </c>
      <c r="AM492" s="62">
        <f t="shared" si="141"/>
        <v>0</v>
      </c>
      <c r="AN492" s="12">
        <f t="shared" si="142"/>
        <v>0</v>
      </c>
    </row>
    <row r="493" spans="2:40">
      <c r="B493" s="12">
        <f>IF($A$2='Utánpótlás I'!$P493,'Utánpótlás I'!$Q493,0)</f>
        <v>0</v>
      </c>
      <c r="C493" s="62">
        <f t="shared" si="143"/>
        <v>0</v>
      </c>
      <c r="D493" s="12">
        <f t="shared" si="126"/>
        <v>0</v>
      </c>
      <c r="F493" s="12">
        <f>IF($E$2='Utánpótlás I'!$P493,'Utánpótlás I'!$Q493,0)</f>
        <v>0</v>
      </c>
      <c r="G493" s="62">
        <f t="shared" si="127"/>
        <v>0</v>
      </c>
      <c r="H493" s="12">
        <f t="shared" si="128"/>
        <v>0</v>
      </c>
      <c r="J493" s="12">
        <f>IF($I$2='Utánpótlás I'!$P493,'Utánpótlás I'!$Q493,0)</f>
        <v>0</v>
      </c>
      <c r="K493" s="62">
        <f t="shared" si="129"/>
        <v>0</v>
      </c>
      <c r="L493" s="12">
        <f t="shared" si="130"/>
        <v>0</v>
      </c>
      <c r="N493" s="12">
        <f>IF($M$2='Utánpótlás I'!$P493,'Utánpótlás I'!$Q493,0)</f>
        <v>0</v>
      </c>
      <c r="O493" s="62">
        <f t="shared" si="131"/>
        <v>0</v>
      </c>
      <c r="P493" s="12">
        <f t="shared" si="132"/>
        <v>0</v>
      </c>
      <c r="R493" s="12">
        <f>IF($Q$2='Utánpótlás I'!$P493,'Utánpótlás I'!$Q493,0)</f>
        <v>0</v>
      </c>
      <c r="S493" s="62">
        <f t="shared" si="133"/>
        <v>0</v>
      </c>
      <c r="T493" s="12">
        <f t="shared" si="134"/>
        <v>0</v>
      </c>
      <c r="W493" s="12">
        <f>IF($V$2='Utánpótlás I'!$P493,'Utánpótlás I'!$Q493,0)</f>
        <v>0</v>
      </c>
      <c r="X493" s="62">
        <f t="shared" si="135"/>
        <v>0</v>
      </c>
      <c r="Y493" s="12">
        <f t="shared" si="136"/>
        <v>0</v>
      </c>
      <c r="AB493" s="12">
        <f>IF($AA$2='Utánpótlás I'!$P493,'Utánpótlás I'!$Q493,0)</f>
        <v>0</v>
      </c>
      <c r="AC493" s="62">
        <f t="shared" si="137"/>
        <v>0</v>
      </c>
      <c r="AD493" s="12">
        <f t="shared" si="138"/>
        <v>0</v>
      </c>
      <c r="AG493" s="12">
        <f>IF($AF$2='Utánpótlás I'!$P493,'Utánpótlás I'!$Q493,0)</f>
        <v>0</v>
      </c>
      <c r="AH493" s="62">
        <f t="shared" si="139"/>
        <v>0</v>
      </c>
      <c r="AI493" s="12">
        <f t="shared" si="140"/>
        <v>0</v>
      </c>
      <c r="AL493" s="12">
        <f>IF($AK$2='Utánpótlás I'!$P493,'Utánpótlás I'!$Q493,0)</f>
        <v>0</v>
      </c>
      <c r="AM493" s="62">
        <f t="shared" si="141"/>
        <v>0</v>
      </c>
      <c r="AN493" s="12">
        <f t="shared" si="142"/>
        <v>0</v>
      </c>
    </row>
    <row r="494" spans="2:40">
      <c r="B494" s="12">
        <f>IF($A$2='Utánpótlás I'!$P494,'Utánpótlás I'!$Q494,0)</f>
        <v>0</v>
      </c>
      <c r="C494" s="62">
        <f t="shared" si="143"/>
        <v>0</v>
      </c>
      <c r="D494" s="12">
        <f t="shared" si="126"/>
        <v>0</v>
      </c>
      <c r="F494" s="12">
        <f>IF($E$2='Utánpótlás I'!$P494,'Utánpótlás I'!$Q494,0)</f>
        <v>0</v>
      </c>
      <c r="G494" s="62">
        <f t="shared" si="127"/>
        <v>0</v>
      </c>
      <c r="H494" s="12">
        <f t="shared" si="128"/>
        <v>0</v>
      </c>
      <c r="J494" s="12">
        <f>IF($I$2='Utánpótlás I'!$P494,'Utánpótlás I'!$Q494,0)</f>
        <v>0</v>
      </c>
      <c r="K494" s="62">
        <f t="shared" si="129"/>
        <v>0</v>
      </c>
      <c r="L494" s="12">
        <f t="shared" si="130"/>
        <v>0</v>
      </c>
      <c r="N494" s="12">
        <f>IF($M$2='Utánpótlás I'!$P494,'Utánpótlás I'!$Q494,0)</f>
        <v>0</v>
      </c>
      <c r="O494" s="62">
        <f t="shared" si="131"/>
        <v>0</v>
      </c>
      <c r="P494" s="12">
        <f t="shared" si="132"/>
        <v>0</v>
      </c>
      <c r="R494" s="12">
        <f>IF($Q$2='Utánpótlás I'!$P494,'Utánpótlás I'!$Q494,0)</f>
        <v>0</v>
      </c>
      <c r="S494" s="62">
        <f t="shared" si="133"/>
        <v>0</v>
      </c>
      <c r="T494" s="12">
        <f t="shared" si="134"/>
        <v>0</v>
      </c>
      <c r="W494" s="12">
        <f>IF($V$2='Utánpótlás I'!$P494,'Utánpótlás I'!$Q494,0)</f>
        <v>0</v>
      </c>
      <c r="X494" s="62">
        <f t="shared" si="135"/>
        <v>0</v>
      </c>
      <c r="Y494" s="12">
        <f t="shared" si="136"/>
        <v>0</v>
      </c>
      <c r="AB494" s="12">
        <f>IF($AA$2='Utánpótlás I'!$P494,'Utánpótlás I'!$Q494,0)</f>
        <v>0</v>
      </c>
      <c r="AC494" s="62">
        <f t="shared" si="137"/>
        <v>0</v>
      </c>
      <c r="AD494" s="12">
        <f t="shared" si="138"/>
        <v>0</v>
      </c>
      <c r="AG494" s="12">
        <f>IF($AF$2='Utánpótlás I'!$P494,'Utánpótlás I'!$Q494,0)</f>
        <v>0</v>
      </c>
      <c r="AH494" s="62">
        <f t="shared" si="139"/>
        <v>0</v>
      </c>
      <c r="AI494" s="12">
        <f t="shared" si="140"/>
        <v>0</v>
      </c>
      <c r="AL494" s="12">
        <f>IF($AK$2='Utánpótlás I'!$P494,'Utánpótlás I'!$Q494,0)</f>
        <v>0</v>
      </c>
      <c r="AM494" s="62">
        <f t="shared" si="141"/>
        <v>0</v>
      </c>
      <c r="AN494" s="12">
        <f t="shared" si="142"/>
        <v>0</v>
      </c>
    </row>
    <row r="495" spans="2:40">
      <c r="B495" s="12">
        <f>IF($A$2='Utánpótlás I'!$P495,'Utánpótlás I'!$Q495,0)</f>
        <v>0</v>
      </c>
      <c r="C495" s="62">
        <f t="shared" si="143"/>
        <v>0</v>
      </c>
      <c r="D495" s="12">
        <f t="shared" si="126"/>
        <v>0</v>
      </c>
      <c r="F495" s="12">
        <f>IF($E$2='Utánpótlás I'!$P495,'Utánpótlás I'!$Q495,0)</f>
        <v>0</v>
      </c>
      <c r="G495" s="62">
        <f t="shared" si="127"/>
        <v>0</v>
      </c>
      <c r="H495" s="12">
        <f t="shared" si="128"/>
        <v>0</v>
      </c>
      <c r="J495" s="12">
        <f>IF($I$2='Utánpótlás I'!$P495,'Utánpótlás I'!$Q495,0)</f>
        <v>0</v>
      </c>
      <c r="K495" s="62">
        <f t="shared" si="129"/>
        <v>0</v>
      </c>
      <c r="L495" s="12">
        <f t="shared" si="130"/>
        <v>0</v>
      </c>
      <c r="N495" s="12">
        <f>IF($M$2='Utánpótlás I'!$P495,'Utánpótlás I'!$Q495,0)</f>
        <v>0</v>
      </c>
      <c r="O495" s="62">
        <f t="shared" si="131"/>
        <v>0</v>
      </c>
      <c r="P495" s="12">
        <f t="shared" si="132"/>
        <v>0</v>
      </c>
      <c r="R495" s="12">
        <f>IF($Q$2='Utánpótlás I'!$P495,'Utánpótlás I'!$Q495,0)</f>
        <v>0</v>
      </c>
      <c r="S495" s="62">
        <f t="shared" si="133"/>
        <v>0</v>
      </c>
      <c r="T495" s="12">
        <f t="shared" si="134"/>
        <v>0</v>
      </c>
      <c r="W495" s="12">
        <f>IF($V$2='Utánpótlás I'!$P495,'Utánpótlás I'!$Q495,0)</f>
        <v>0</v>
      </c>
      <c r="X495" s="62">
        <f t="shared" si="135"/>
        <v>0</v>
      </c>
      <c r="Y495" s="12">
        <f t="shared" si="136"/>
        <v>0</v>
      </c>
      <c r="AB495" s="12">
        <f>IF($AA$2='Utánpótlás I'!$P495,'Utánpótlás I'!$Q495,0)</f>
        <v>0</v>
      </c>
      <c r="AC495" s="62">
        <f t="shared" si="137"/>
        <v>0</v>
      </c>
      <c r="AD495" s="12">
        <f t="shared" si="138"/>
        <v>0</v>
      </c>
      <c r="AG495" s="12">
        <f>IF($AF$2='Utánpótlás I'!$P495,'Utánpótlás I'!$Q495,0)</f>
        <v>0</v>
      </c>
      <c r="AH495" s="62">
        <f t="shared" si="139"/>
        <v>0</v>
      </c>
      <c r="AI495" s="12">
        <f t="shared" si="140"/>
        <v>0</v>
      </c>
      <c r="AL495" s="12">
        <f>IF($AK$2='Utánpótlás I'!$P495,'Utánpótlás I'!$Q495,0)</f>
        <v>0</v>
      </c>
      <c r="AM495" s="62">
        <f t="shared" si="141"/>
        <v>0</v>
      </c>
      <c r="AN495" s="12">
        <f t="shared" si="142"/>
        <v>0</v>
      </c>
    </row>
    <row r="496" spans="2:40">
      <c r="B496" s="12">
        <f>IF($A$2='Utánpótlás I'!$P496,'Utánpótlás I'!$Q496,0)</f>
        <v>0</v>
      </c>
      <c r="C496" s="62">
        <f t="shared" si="143"/>
        <v>0</v>
      </c>
      <c r="D496" s="12">
        <f t="shared" si="126"/>
        <v>0</v>
      </c>
      <c r="F496" s="12">
        <f>IF($E$2='Utánpótlás I'!$P496,'Utánpótlás I'!$Q496,0)</f>
        <v>0</v>
      </c>
      <c r="G496" s="62">
        <f t="shared" si="127"/>
        <v>0</v>
      </c>
      <c r="H496" s="12">
        <f t="shared" si="128"/>
        <v>0</v>
      </c>
      <c r="J496" s="12">
        <f>IF($I$2='Utánpótlás I'!$P496,'Utánpótlás I'!$Q496,0)</f>
        <v>0</v>
      </c>
      <c r="K496" s="62">
        <f t="shared" si="129"/>
        <v>0</v>
      </c>
      <c r="L496" s="12">
        <f t="shared" si="130"/>
        <v>0</v>
      </c>
      <c r="N496" s="12">
        <f>IF($M$2='Utánpótlás I'!$P496,'Utánpótlás I'!$Q496,0)</f>
        <v>0</v>
      </c>
      <c r="O496" s="62">
        <f t="shared" si="131"/>
        <v>0</v>
      </c>
      <c r="P496" s="12">
        <f t="shared" si="132"/>
        <v>0</v>
      </c>
      <c r="R496" s="12">
        <f>IF($Q$2='Utánpótlás I'!$P496,'Utánpótlás I'!$Q496,0)</f>
        <v>0</v>
      </c>
      <c r="S496" s="62">
        <f t="shared" si="133"/>
        <v>0</v>
      </c>
      <c r="T496" s="12">
        <f t="shared" si="134"/>
        <v>0</v>
      </c>
      <c r="W496" s="12">
        <f>IF($V$2='Utánpótlás I'!$P496,'Utánpótlás I'!$Q496,0)</f>
        <v>0</v>
      </c>
      <c r="X496" s="62">
        <f t="shared" si="135"/>
        <v>0</v>
      </c>
      <c r="Y496" s="12">
        <f t="shared" si="136"/>
        <v>0</v>
      </c>
      <c r="AB496" s="12">
        <f>IF($AA$2='Utánpótlás I'!$P496,'Utánpótlás I'!$Q496,0)</f>
        <v>0</v>
      </c>
      <c r="AC496" s="62">
        <f t="shared" si="137"/>
        <v>0</v>
      </c>
      <c r="AD496" s="12">
        <f t="shared" si="138"/>
        <v>0</v>
      </c>
      <c r="AG496" s="12">
        <f>IF($AF$2='Utánpótlás I'!$P496,'Utánpótlás I'!$Q496,0)</f>
        <v>0</v>
      </c>
      <c r="AH496" s="62">
        <f t="shared" si="139"/>
        <v>0</v>
      </c>
      <c r="AI496" s="12">
        <f t="shared" si="140"/>
        <v>0</v>
      </c>
      <c r="AL496" s="12">
        <f>IF($AK$2='Utánpótlás I'!$P496,'Utánpótlás I'!$Q496,0)</f>
        <v>0</v>
      </c>
      <c r="AM496" s="62">
        <f t="shared" si="141"/>
        <v>0</v>
      </c>
      <c r="AN496" s="12">
        <f t="shared" si="142"/>
        <v>0</v>
      </c>
    </row>
    <row r="497" spans="2:40">
      <c r="B497" s="12">
        <f>IF($A$2='Utánpótlás I'!$P497,'Utánpótlás I'!$Q497,0)</f>
        <v>0</v>
      </c>
      <c r="C497" s="62">
        <f t="shared" si="143"/>
        <v>0</v>
      </c>
      <c r="D497" s="12">
        <f t="shared" si="126"/>
        <v>0</v>
      </c>
      <c r="F497" s="12">
        <f>IF($E$2='Utánpótlás I'!$P497,'Utánpótlás I'!$Q497,0)</f>
        <v>0</v>
      </c>
      <c r="G497" s="62">
        <f t="shared" si="127"/>
        <v>0</v>
      </c>
      <c r="H497" s="12">
        <f t="shared" si="128"/>
        <v>0</v>
      </c>
      <c r="J497" s="12">
        <f>IF($I$2='Utánpótlás I'!$P497,'Utánpótlás I'!$Q497,0)</f>
        <v>0</v>
      </c>
      <c r="K497" s="62">
        <f t="shared" si="129"/>
        <v>0</v>
      </c>
      <c r="L497" s="12">
        <f t="shared" si="130"/>
        <v>0</v>
      </c>
      <c r="N497" s="12">
        <f>IF($M$2='Utánpótlás I'!$P497,'Utánpótlás I'!$Q497,0)</f>
        <v>0</v>
      </c>
      <c r="O497" s="62">
        <f t="shared" si="131"/>
        <v>0</v>
      </c>
      <c r="P497" s="12">
        <f t="shared" si="132"/>
        <v>0</v>
      </c>
      <c r="R497" s="12">
        <f>IF($Q$2='Utánpótlás I'!$P497,'Utánpótlás I'!$Q497,0)</f>
        <v>0</v>
      </c>
      <c r="S497" s="62">
        <f t="shared" si="133"/>
        <v>0</v>
      </c>
      <c r="T497" s="12">
        <f t="shared" si="134"/>
        <v>0</v>
      </c>
      <c r="W497" s="12">
        <f>IF($V$2='Utánpótlás I'!$P497,'Utánpótlás I'!$Q497,0)</f>
        <v>0</v>
      </c>
      <c r="X497" s="62">
        <f t="shared" si="135"/>
        <v>0</v>
      </c>
      <c r="Y497" s="12">
        <f t="shared" si="136"/>
        <v>0</v>
      </c>
      <c r="AB497" s="12">
        <f>IF($AA$2='Utánpótlás I'!$P497,'Utánpótlás I'!$Q497,0)</f>
        <v>0</v>
      </c>
      <c r="AC497" s="62">
        <f t="shared" si="137"/>
        <v>0</v>
      </c>
      <c r="AD497" s="12">
        <f t="shared" si="138"/>
        <v>0</v>
      </c>
      <c r="AG497" s="12">
        <f>IF($AF$2='Utánpótlás I'!$P497,'Utánpótlás I'!$Q497,0)</f>
        <v>0</v>
      </c>
      <c r="AH497" s="62">
        <f t="shared" si="139"/>
        <v>0</v>
      </c>
      <c r="AI497" s="12">
        <f t="shared" si="140"/>
        <v>0</v>
      </c>
      <c r="AL497" s="12">
        <f>IF($AK$2='Utánpótlás I'!$P497,'Utánpótlás I'!$Q497,0)</f>
        <v>0</v>
      </c>
      <c r="AM497" s="62">
        <f t="shared" si="141"/>
        <v>0</v>
      </c>
      <c r="AN497" s="12">
        <f t="shared" si="142"/>
        <v>0</v>
      </c>
    </row>
    <row r="498" spans="2:40">
      <c r="B498" s="12">
        <f>IF($A$2='Utánpótlás I'!$P498,'Utánpótlás I'!$Q498,0)</f>
        <v>0</v>
      </c>
      <c r="C498" s="62">
        <f t="shared" si="143"/>
        <v>0</v>
      </c>
      <c r="D498" s="12">
        <f t="shared" si="126"/>
        <v>0</v>
      </c>
      <c r="F498" s="12">
        <f>IF($E$2='Utánpótlás I'!$P498,'Utánpótlás I'!$Q498,0)</f>
        <v>0</v>
      </c>
      <c r="G498" s="62">
        <f t="shared" si="127"/>
        <v>0</v>
      </c>
      <c r="H498" s="12">
        <f t="shared" si="128"/>
        <v>0</v>
      </c>
      <c r="J498" s="12">
        <f>IF($I$2='Utánpótlás I'!$P498,'Utánpótlás I'!$Q498,0)</f>
        <v>0</v>
      </c>
      <c r="K498" s="62">
        <f t="shared" si="129"/>
        <v>0</v>
      </c>
      <c r="L498" s="12">
        <f t="shared" si="130"/>
        <v>0</v>
      </c>
      <c r="N498" s="12">
        <f>IF($M$2='Utánpótlás I'!$P498,'Utánpótlás I'!$Q498,0)</f>
        <v>0</v>
      </c>
      <c r="O498" s="62">
        <f t="shared" si="131"/>
        <v>0</v>
      </c>
      <c r="P498" s="12">
        <f t="shared" si="132"/>
        <v>0</v>
      </c>
      <c r="R498" s="12">
        <f>IF($Q$2='Utánpótlás I'!$P498,'Utánpótlás I'!$Q498,0)</f>
        <v>0</v>
      </c>
      <c r="S498" s="62">
        <f t="shared" si="133"/>
        <v>0</v>
      </c>
      <c r="T498" s="12">
        <f t="shared" si="134"/>
        <v>0</v>
      </c>
      <c r="W498" s="12">
        <f>IF($V$2='Utánpótlás I'!$P498,'Utánpótlás I'!$Q498,0)</f>
        <v>0</v>
      </c>
      <c r="X498" s="62">
        <f t="shared" si="135"/>
        <v>0</v>
      </c>
      <c r="Y498" s="12">
        <f t="shared" si="136"/>
        <v>0</v>
      </c>
      <c r="AB498" s="12">
        <f>IF($AA$2='Utánpótlás I'!$P498,'Utánpótlás I'!$Q498,0)</f>
        <v>0</v>
      </c>
      <c r="AC498" s="62">
        <f t="shared" si="137"/>
        <v>0</v>
      </c>
      <c r="AD498" s="12">
        <f t="shared" si="138"/>
        <v>0</v>
      </c>
      <c r="AG498" s="12">
        <f>IF($AF$2='Utánpótlás I'!$P498,'Utánpótlás I'!$Q498,0)</f>
        <v>0</v>
      </c>
      <c r="AH498" s="62">
        <f t="shared" si="139"/>
        <v>0</v>
      </c>
      <c r="AI498" s="12">
        <f t="shared" si="140"/>
        <v>0</v>
      </c>
      <c r="AL498" s="12">
        <f>IF($AK$2='Utánpótlás I'!$P498,'Utánpótlás I'!$Q498,0)</f>
        <v>0</v>
      </c>
      <c r="AM498" s="62">
        <f t="shared" si="141"/>
        <v>0</v>
      </c>
      <c r="AN498" s="12">
        <f t="shared" si="142"/>
        <v>0</v>
      </c>
    </row>
    <row r="499" spans="2:40">
      <c r="B499" s="12">
        <f>IF($A$2='Utánpótlás I'!$P499,'Utánpótlás I'!$Q499,0)</f>
        <v>0</v>
      </c>
      <c r="C499" s="62">
        <f t="shared" si="143"/>
        <v>0</v>
      </c>
      <c r="D499" s="12">
        <f t="shared" si="126"/>
        <v>0</v>
      </c>
      <c r="F499" s="12">
        <f>IF($E$2='Utánpótlás I'!$P499,'Utánpótlás I'!$Q499,0)</f>
        <v>0</v>
      </c>
      <c r="G499" s="62">
        <f t="shared" si="127"/>
        <v>0</v>
      </c>
      <c r="H499" s="12">
        <f t="shared" si="128"/>
        <v>0</v>
      </c>
      <c r="J499" s="12">
        <f>IF($I$2='Utánpótlás I'!$P499,'Utánpótlás I'!$Q499,0)</f>
        <v>0</v>
      </c>
      <c r="K499" s="62">
        <f t="shared" si="129"/>
        <v>0</v>
      </c>
      <c r="L499" s="12">
        <f t="shared" si="130"/>
        <v>0</v>
      </c>
      <c r="N499" s="12">
        <f>IF($M$2='Utánpótlás I'!$P499,'Utánpótlás I'!$Q499,0)</f>
        <v>0</v>
      </c>
      <c r="O499" s="62">
        <f t="shared" si="131"/>
        <v>0</v>
      </c>
      <c r="P499" s="12">
        <f t="shared" si="132"/>
        <v>0</v>
      </c>
      <c r="R499" s="12">
        <f>IF($Q$2='Utánpótlás I'!$P499,'Utánpótlás I'!$Q499,0)</f>
        <v>0</v>
      </c>
      <c r="S499" s="62">
        <f t="shared" si="133"/>
        <v>0</v>
      </c>
      <c r="T499" s="12">
        <f t="shared" si="134"/>
        <v>0</v>
      </c>
      <c r="W499" s="12">
        <f>IF($V$2='Utánpótlás I'!$P499,'Utánpótlás I'!$Q499,0)</f>
        <v>0</v>
      </c>
      <c r="X499" s="62">
        <f t="shared" si="135"/>
        <v>0</v>
      </c>
      <c r="Y499" s="12">
        <f t="shared" si="136"/>
        <v>0</v>
      </c>
      <c r="AB499" s="12">
        <f>IF($AA$2='Utánpótlás I'!$P499,'Utánpótlás I'!$Q499,0)</f>
        <v>0</v>
      </c>
      <c r="AC499" s="62">
        <f t="shared" si="137"/>
        <v>0</v>
      </c>
      <c r="AD499" s="12">
        <f t="shared" si="138"/>
        <v>0</v>
      </c>
      <c r="AG499" s="12">
        <f>IF($AF$2='Utánpótlás I'!$P499,'Utánpótlás I'!$Q499,0)</f>
        <v>0</v>
      </c>
      <c r="AH499" s="62">
        <f t="shared" si="139"/>
        <v>0</v>
      </c>
      <c r="AI499" s="12">
        <f t="shared" si="140"/>
        <v>0</v>
      </c>
      <c r="AL499" s="12">
        <f>IF($AK$2='Utánpótlás I'!$P499,'Utánpótlás I'!$Q499,0)</f>
        <v>0</v>
      </c>
      <c r="AM499" s="62">
        <f t="shared" si="141"/>
        <v>0</v>
      </c>
      <c r="AN499" s="12">
        <f t="shared" si="142"/>
        <v>0</v>
      </c>
    </row>
    <row r="500" spans="2:40">
      <c r="B500" s="12">
        <f>IF($A$2='Utánpótlás I'!$P500,'Utánpótlás I'!$Q500,0)</f>
        <v>0</v>
      </c>
      <c r="C500" s="62">
        <f t="shared" si="143"/>
        <v>0</v>
      </c>
      <c r="D500" s="12">
        <f t="shared" si="126"/>
        <v>0</v>
      </c>
      <c r="F500" s="12">
        <f>IF($E$2='Utánpótlás I'!$P500,'Utánpótlás I'!$Q500,0)</f>
        <v>0</v>
      </c>
      <c r="G500" s="62">
        <f t="shared" si="127"/>
        <v>0</v>
      </c>
      <c r="H500" s="12">
        <f t="shared" si="128"/>
        <v>0</v>
      </c>
      <c r="J500" s="12">
        <f>IF($I$2='Utánpótlás I'!$P500,'Utánpótlás I'!$Q500,0)</f>
        <v>0</v>
      </c>
      <c r="K500" s="62">
        <f t="shared" si="129"/>
        <v>0</v>
      </c>
      <c r="L500" s="12">
        <f t="shared" si="130"/>
        <v>0</v>
      </c>
      <c r="N500" s="12">
        <f>IF($M$2='Utánpótlás I'!$P500,'Utánpótlás I'!$Q500,0)</f>
        <v>0</v>
      </c>
      <c r="O500" s="62">
        <f t="shared" si="131"/>
        <v>0</v>
      </c>
      <c r="P500" s="12">
        <f t="shared" si="132"/>
        <v>0</v>
      </c>
      <c r="R500" s="12">
        <f>IF($Q$2='Utánpótlás I'!$P500,'Utánpótlás I'!$Q500,0)</f>
        <v>0</v>
      </c>
      <c r="S500" s="62">
        <f t="shared" si="133"/>
        <v>0</v>
      </c>
      <c r="T500" s="12">
        <f t="shared" si="134"/>
        <v>0</v>
      </c>
      <c r="W500" s="12">
        <f>IF($V$2='Utánpótlás I'!$P500,'Utánpótlás I'!$Q500,0)</f>
        <v>0</v>
      </c>
      <c r="X500" s="62">
        <f t="shared" si="135"/>
        <v>0</v>
      </c>
      <c r="Y500" s="12">
        <f t="shared" si="136"/>
        <v>0</v>
      </c>
      <c r="AB500" s="12">
        <f>IF($AA$2='Utánpótlás I'!$P500,'Utánpótlás I'!$Q500,0)</f>
        <v>0</v>
      </c>
      <c r="AC500" s="62">
        <f t="shared" si="137"/>
        <v>0</v>
      </c>
      <c r="AD500" s="12">
        <f t="shared" si="138"/>
        <v>0</v>
      </c>
      <c r="AG500" s="12">
        <f>IF($AF$2='Utánpótlás I'!$P500,'Utánpótlás I'!$Q500,0)</f>
        <v>0</v>
      </c>
      <c r="AH500" s="62">
        <f t="shared" si="139"/>
        <v>0</v>
      </c>
      <c r="AI500" s="12">
        <f t="shared" si="140"/>
        <v>0</v>
      </c>
      <c r="AL500" s="12">
        <f>IF($AK$2='Utánpótlás I'!$P500,'Utánpótlás I'!$Q500,0)</f>
        <v>0</v>
      </c>
      <c r="AM500" s="62">
        <f t="shared" si="141"/>
        <v>0</v>
      </c>
      <c r="AN500" s="12">
        <f t="shared" si="142"/>
        <v>0</v>
      </c>
    </row>
    <row r="501" spans="2:40">
      <c r="B501" s="12">
        <f>IF($A$2='Utánpótlás I'!$P501,'Utánpótlás I'!$Q501,0)</f>
        <v>0</v>
      </c>
      <c r="C501" s="62">
        <f t="shared" si="143"/>
        <v>0</v>
      </c>
      <c r="D501" s="12">
        <f t="shared" si="126"/>
        <v>0</v>
      </c>
      <c r="F501" s="12">
        <f>IF($E$2='Utánpótlás I'!$P501,'Utánpótlás I'!$Q501,0)</f>
        <v>0</v>
      </c>
      <c r="G501" s="62">
        <f t="shared" si="127"/>
        <v>0</v>
      </c>
      <c r="H501" s="12">
        <f t="shared" si="128"/>
        <v>0</v>
      </c>
      <c r="J501" s="12">
        <f>IF($I$2='Utánpótlás I'!$P501,'Utánpótlás I'!$Q501,0)</f>
        <v>0</v>
      </c>
      <c r="K501" s="62">
        <f t="shared" si="129"/>
        <v>0</v>
      </c>
      <c r="L501" s="12">
        <f t="shared" si="130"/>
        <v>0</v>
      </c>
      <c r="N501" s="12">
        <f>IF($M$2='Utánpótlás I'!$P501,'Utánpótlás I'!$Q501,0)</f>
        <v>0</v>
      </c>
      <c r="O501" s="62">
        <f t="shared" si="131"/>
        <v>0</v>
      </c>
      <c r="P501" s="12">
        <f t="shared" si="132"/>
        <v>0</v>
      </c>
      <c r="R501" s="12">
        <f>IF($Q$2='Utánpótlás I'!$P501,'Utánpótlás I'!$Q501,0)</f>
        <v>0</v>
      </c>
      <c r="S501" s="62">
        <f t="shared" si="133"/>
        <v>0</v>
      </c>
      <c r="T501" s="12">
        <f t="shared" si="134"/>
        <v>0</v>
      </c>
      <c r="W501" s="12">
        <f>IF($V$2='Utánpótlás I'!$P501,'Utánpótlás I'!$Q501,0)</f>
        <v>0</v>
      </c>
      <c r="X501" s="62">
        <f t="shared" si="135"/>
        <v>0</v>
      </c>
      <c r="Y501" s="12">
        <f t="shared" si="136"/>
        <v>0</v>
      </c>
      <c r="AB501" s="12">
        <f>IF($AA$2='Utánpótlás I'!$P501,'Utánpótlás I'!$Q501,0)</f>
        <v>0</v>
      </c>
      <c r="AC501" s="62">
        <f t="shared" si="137"/>
        <v>0</v>
      </c>
      <c r="AD501" s="12">
        <f t="shared" si="138"/>
        <v>0</v>
      </c>
      <c r="AG501" s="12">
        <f>IF($AF$2='Utánpótlás I'!$P501,'Utánpótlás I'!$Q501,0)</f>
        <v>0</v>
      </c>
      <c r="AH501" s="62">
        <f t="shared" si="139"/>
        <v>0</v>
      </c>
      <c r="AI501" s="12">
        <f t="shared" si="140"/>
        <v>0</v>
      </c>
      <c r="AL501" s="12">
        <f>IF($AK$2='Utánpótlás I'!$P501,'Utánpótlás I'!$Q501,0)</f>
        <v>0</v>
      </c>
      <c r="AM501" s="62">
        <f t="shared" si="141"/>
        <v>0</v>
      </c>
      <c r="AN501" s="12">
        <f t="shared" si="142"/>
        <v>0</v>
      </c>
    </row>
    <row r="502" spans="2:40">
      <c r="B502" s="12">
        <f>IF($A$2='Utánpótlás I'!$P502,'Utánpótlás I'!$Q502,0)</f>
        <v>0</v>
      </c>
      <c r="C502" s="62">
        <f t="shared" si="143"/>
        <v>0</v>
      </c>
      <c r="D502" s="12">
        <f t="shared" si="126"/>
        <v>0</v>
      </c>
      <c r="F502" s="12">
        <f>IF($E$2='Utánpótlás I'!$P502,'Utánpótlás I'!$Q502,0)</f>
        <v>0</v>
      </c>
      <c r="G502" s="62">
        <f t="shared" si="127"/>
        <v>0</v>
      </c>
      <c r="H502" s="12">
        <f t="shared" si="128"/>
        <v>0</v>
      </c>
      <c r="J502" s="12">
        <f>IF($I$2='Utánpótlás I'!$P502,'Utánpótlás I'!$Q502,0)</f>
        <v>0</v>
      </c>
      <c r="K502" s="62">
        <f t="shared" si="129"/>
        <v>0</v>
      </c>
      <c r="L502" s="12">
        <f t="shared" si="130"/>
        <v>0</v>
      </c>
      <c r="N502" s="12">
        <f>IF($M$2='Utánpótlás I'!$P502,'Utánpótlás I'!$Q502,0)</f>
        <v>0</v>
      </c>
      <c r="O502" s="62">
        <f t="shared" si="131"/>
        <v>0</v>
      </c>
      <c r="P502" s="12">
        <f t="shared" si="132"/>
        <v>0</v>
      </c>
      <c r="R502" s="12">
        <f>IF($Q$2='Utánpótlás I'!$P502,'Utánpótlás I'!$Q502,0)</f>
        <v>0</v>
      </c>
      <c r="S502" s="62">
        <f t="shared" si="133"/>
        <v>0</v>
      </c>
      <c r="T502" s="12">
        <f t="shared" si="134"/>
        <v>0</v>
      </c>
      <c r="W502" s="12">
        <f>IF($V$2='Utánpótlás I'!$P502,'Utánpótlás I'!$Q502,0)</f>
        <v>0</v>
      </c>
      <c r="X502" s="62">
        <f t="shared" si="135"/>
        <v>0</v>
      </c>
      <c r="Y502" s="12">
        <f t="shared" si="136"/>
        <v>0</v>
      </c>
      <c r="AB502" s="12">
        <f>IF($AA$2='Utánpótlás I'!$P502,'Utánpótlás I'!$Q502,0)</f>
        <v>0</v>
      </c>
      <c r="AC502" s="62">
        <f t="shared" si="137"/>
        <v>0</v>
      </c>
      <c r="AD502" s="12">
        <f t="shared" si="138"/>
        <v>0</v>
      </c>
      <c r="AG502" s="12">
        <f>IF($AF$2='Utánpótlás I'!$P502,'Utánpótlás I'!$Q502,0)</f>
        <v>0</v>
      </c>
      <c r="AH502" s="62">
        <f t="shared" si="139"/>
        <v>0</v>
      </c>
      <c r="AI502" s="12">
        <f t="shared" si="140"/>
        <v>0</v>
      </c>
      <c r="AL502" s="12">
        <f>IF($AK$2='Utánpótlás I'!$P502,'Utánpótlás I'!$Q502,0)</f>
        <v>0</v>
      </c>
      <c r="AM502" s="62">
        <f t="shared" si="141"/>
        <v>0</v>
      </c>
      <c r="AN502" s="12">
        <f t="shared" si="142"/>
        <v>0</v>
      </c>
    </row>
    <row r="503" spans="2:40">
      <c r="B503" s="12">
        <f>IF($A$2='Utánpótlás I'!$P503,'Utánpótlás I'!$Q503,0)</f>
        <v>0</v>
      </c>
      <c r="C503" s="62">
        <f t="shared" si="143"/>
        <v>0</v>
      </c>
      <c r="D503" s="12">
        <f t="shared" si="126"/>
        <v>0</v>
      </c>
      <c r="F503" s="12">
        <f>IF($E$2='Utánpótlás I'!$P503,'Utánpótlás I'!$Q503,0)</f>
        <v>0</v>
      </c>
      <c r="G503" s="62">
        <f t="shared" si="127"/>
        <v>0</v>
      </c>
      <c r="H503" s="12">
        <f t="shared" si="128"/>
        <v>0</v>
      </c>
      <c r="J503" s="12">
        <f>IF($I$2='Utánpótlás I'!$P503,'Utánpótlás I'!$Q503,0)</f>
        <v>0</v>
      </c>
      <c r="K503" s="62">
        <f t="shared" si="129"/>
        <v>0</v>
      </c>
      <c r="L503" s="12">
        <f t="shared" si="130"/>
        <v>0</v>
      </c>
      <c r="N503" s="12">
        <f>IF($M$2='Utánpótlás I'!$P503,'Utánpótlás I'!$Q503,0)</f>
        <v>0</v>
      </c>
      <c r="O503" s="62">
        <f t="shared" si="131"/>
        <v>0</v>
      </c>
      <c r="P503" s="12">
        <f t="shared" si="132"/>
        <v>0</v>
      </c>
      <c r="R503" s="12">
        <f>IF($Q$2='Utánpótlás I'!$P503,'Utánpótlás I'!$Q503,0)</f>
        <v>0</v>
      </c>
      <c r="S503" s="62">
        <f t="shared" si="133"/>
        <v>0</v>
      </c>
      <c r="T503" s="12">
        <f t="shared" si="134"/>
        <v>0</v>
      </c>
      <c r="W503" s="12">
        <f>IF($V$2='Utánpótlás I'!$P503,'Utánpótlás I'!$Q503,0)</f>
        <v>0</v>
      </c>
      <c r="X503" s="62">
        <f t="shared" si="135"/>
        <v>0</v>
      </c>
      <c r="Y503" s="12">
        <f t="shared" si="136"/>
        <v>0</v>
      </c>
      <c r="AB503" s="12">
        <f>IF($AA$2='Utánpótlás I'!$P503,'Utánpótlás I'!$Q503,0)</f>
        <v>0</v>
      </c>
      <c r="AC503" s="62">
        <f t="shared" si="137"/>
        <v>0</v>
      </c>
      <c r="AD503" s="12">
        <f t="shared" si="138"/>
        <v>0</v>
      </c>
      <c r="AG503" s="12">
        <f>IF($AF$2='Utánpótlás I'!$P503,'Utánpótlás I'!$Q503,0)</f>
        <v>0</v>
      </c>
      <c r="AH503" s="62">
        <f t="shared" si="139"/>
        <v>0</v>
      </c>
      <c r="AI503" s="12">
        <f t="shared" si="140"/>
        <v>0</v>
      </c>
      <c r="AL503" s="12">
        <f>IF($AK$2='Utánpótlás I'!$P503,'Utánpótlás I'!$Q503,0)</f>
        <v>0</v>
      </c>
      <c r="AM503" s="62">
        <f t="shared" si="141"/>
        <v>0</v>
      </c>
      <c r="AN503" s="12">
        <f t="shared" si="142"/>
        <v>0</v>
      </c>
    </row>
    <row r="504" spans="2:40">
      <c r="B504" s="12">
        <f>IF($A$2='Utánpótlás I'!$P504,'Utánpótlás I'!$Q504,0)</f>
        <v>0</v>
      </c>
      <c r="C504" s="62">
        <f t="shared" si="143"/>
        <v>0</v>
      </c>
      <c r="D504" s="12">
        <f t="shared" si="126"/>
        <v>0</v>
      </c>
      <c r="F504" s="12">
        <f>IF($E$2='Utánpótlás I'!$P504,'Utánpótlás I'!$Q504,0)</f>
        <v>0</v>
      </c>
      <c r="G504" s="62">
        <f t="shared" si="127"/>
        <v>0</v>
      </c>
      <c r="H504" s="12">
        <f t="shared" si="128"/>
        <v>0</v>
      </c>
      <c r="J504" s="12">
        <f>IF($I$2='Utánpótlás I'!$P504,'Utánpótlás I'!$Q504,0)</f>
        <v>0</v>
      </c>
      <c r="K504" s="62">
        <f t="shared" si="129"/>
        <v>0</v>
      </c>
      <c r="L504" s="12">
        <f t="shared" si="130"/>
        <v>0</v>
      </c>
      <c r="N504" s="12">
        <f>IF($M$2='Utánpótlás I'!$P504,'Utánpótlás I'!$Q504,0)</f>
        <v>0</v>
      </c>
      <c r="O504" s="62">
        <f t="shared" si="131"/>
        <v>0</v>
      </c>
      <c r="P504" s="12">
        <f t="shared" si="132"/>
        <v>0</v>
      </c>
      <c r="R504" s="12">
        <f>IF($Q$2='Utánpótlás I'!$P504,'Utánpótlás I'!$Q504,0)</f>
        <v>0</v>
      </c>
      <c r="S504" s="62">
        <f t="shared" si="133"/>
        <v>0</v>
      </c>
      <c r="T504" s="12">
        <f t="shared" si="134"/>
        <v>0</v>
      </c>
      <c r="W504" s="12">
        <f>IF($V$2='Utánpótlás I'!$P504,'Utánpótlás I'!$Q504,0)</f>
        <v>0</v>
      </c>
      <c r="X504" s="62">
        <f t="shared" si="135"/>
        <v>0</v>
      </c>
      <c r="Y504" s="12">
        <f t="shared" si="136"/>
        <v>0</v>
      </c>
      <c r="AB504" s="12">
        <f>IF($AA$2='Utánpótlás I'!$P504,'Utánpótlás I'!$Q504,0)</f>
        <v>0</v>
      </c>
      <c r="AC504" s="62">
        <f t="shared" si="137"/>
        <v>0</v>
      </c>
      <c r="AD504" s="12">
        <f t="shared" si="138"/>
        <v>0</v>
      </c>
      <c r="AG504" s="12">
        <f>IF($AF$2='Utánpótlás I'!$P504,'Utánpótlás I'!$Q504,0)</f>
        <v>0</v>
      </c>
      <c r="AH504" s="62">
        <f t="shared" si="139"/>
        <v>0</v>
      </c>
      <c r="AI504" s="12">
        <f t="shared" si="140"/>
        <v>0</v>
      </c>
      <c r="AL504" s="12">
        <f>IF($AK$2='Utánpótlás I'!$P504,'Utánpótlás I'!$Q504,0)</f>
        <v>0</v>
      </c>
      <c r="AM504" s="62">
        <f t="shared" si="141"/>
        <v>0</v>
      </c>
      <c r="AN504" s="12">
        <f t="shared" si="142"/>
        <v>0</v>
      </c>
    </row>
    <row r="505" spans="2:40">
      <c r="B505" s="12">
        <f>IF($A$2='Utánpótlás I'!$P505,'Utánpótlás I'!$Q505,0)</f>
        <v>0</v>
      </c>
      <c r="C505" s="62">
        <f t="shared" si="143"/>
        <v>0</v>
      </c>
      <c r="D505" s="12">
        <f t="shared" si="126"/>
        <v>0</v>
      </c>
      <c r="F505" s="12">
        <f>IF($E$2='Utánpótlás I'!$P505,'Utánpótlás I'!$Q505,0)</f>
        <v>0</v>
      </c>
      <c r="G505" s="62">
        <f t="shared" si="127"/>
        <v>0</v>
      </c>
      <c r="H505" s="12">
        <f t="shared" si="128"/>
        <v>0</v>
      </c>
      <c r="J505" s="12">
        <f>IF($I$2='Utánpótlás I'!$P505,'Utánpótlás I'!$Q505,0)</f>
        <v>0</v>
      </c>
      <c r="K505" s="62">
        <f t="shared" si="129"/>
        <v>0</v>
      </c>
      <c r="L505" s="12">
        <f t="shared" si="130"/>
        <v>0</v>
      </c>
      <c r="N505" s="12">
        <f>IF($M$2='Utánpótlás I'!$P505,'Utánpótlás I'!$Q505,0)</f>
        <v>0</v>
      </c>
      <c r="O505" s="62">
        <f t="shared" si="131"/>
        <v>0</v>
      </c>
      <c r="P505" s="12">
        <f t="shared" si="132"/>
        <v>0</v>
      </c>
      <c r="R505" s="12">
        <f>IF($Q$2='Utánpótlás I'!$P505,'Utánpótlás I'!$Q505,0)</f>
        <v>0</v>
      </c>
      <c r="S505" s="62">
        <f t="shared" si="133"/>
        <v>0</v>
      </c>
      <c r="T505" s="12">
        <f t="shared" si="134"/>
        <v>0</v>
      </c>
      <c r="W505" s="12">
        <f>IF($V$2='Utánpótlás I'!$P505,'Utánpótlás I'!$Q505,0)</f>
        <v>0</v>
      </c>
      <c r="X505" s="62">
        <f t="shared" si="135"/>
        <v>0</v>
      </c>
      <c r="Y505" s="12">
        <f t="shared" si="136"/>
        <v>0</v>
      </c>
      <c r="AB505" s="12">
        <f>IF($AA$2='Utánpótlás I'!$P505,'Utánpótlás I'!$Q505,0)</f>
        <v>0</v>
      </c>
      <c r="AC505" s="62">
        <f t="shared" si="137"/>
        <v>0</v>
      </c>
      <c r="AD505" s="12">
        <f t="shared" si="138"/>
        <v>0</v>
      </c>
      <c r="AG505" s="12">
        <f>IF($AF$2='Utánpótlás I'!$P505,'Utánpótlás I'!$Q505,0)</f>
        <v>0</v>
      </c>
      <c r="AH505" s="62">
        <f t="shared" si="139"/>
        <v>0</v>
      </c>
      <c r="AI505" s="12">
        <f t="shared" si="140"/>
        <v>0</v>
      </c>
      <c r="AL505" s="12">
        <f>IF($AK$2='Utánpótlás I'!$P505,'Utánpótlás I'!$Q505,0)</f>
        <v>0</v>
      </c>
      <c r="AM505" s="62">
        <f t="shared" si="141"/>
        <v>0</v>
      </c>
      <c r="AN505" s="12">
        <f t="shared" si="142"/>
        <v>0</v>
      </c>
    </row>
    <row r="506" spans="2:40">
      <c r="B506" s="12">
        <f>IF($A$2='Utánpótlás I'!$P506,'Utánpótlás I'!$Q506,0)</f>
        <v>0</v>
      </c>
      <c r="C506" s="62">
        <f t="shared" si="143"/>
        <v>0</v>
      </c>
      <c r="D506" s="12">
        <f t="shared" si="126"/>
        <v>0</v>
      </c>
      <c r="F506" s="12">
        <f>IF($E$2='Utánpótlás I'!$P506,'Utánpótlás I'!$Q506,0)</f>
        <v>0</v>
      </c>
      <c r="G506" s="62">
        <f t="shared" si="127"/>
        <v>0</v>
      </c>
      <c r="H506" s="12">
        <f t="shared" si="128"/>
        <v>0</v>
      </c>
      <c r="J506" s="12">
        <f>IF($I$2='Utánpótlás I'!$P506,'Utánpótlás I'!$Q506,0)</f>
        <v>0</v>
      </c>
      <c r="K506" s="62">
        <f t="shared" si="129"/>
        <v>0</v>
      </c>
      <c r="L506" s="12">
        <f t="shared" si="130"/>
        <v>0</v>
      </c>
      <c r="N506" s="12">
        <f>IF($M$2='Utánpótlás I'!$P506,'Utánpótlás I'!$Q506,0)</f>
        <v>0</v>
      </c>
      <c r="O506" s="62">
        <f t="shared" si="131"/>
        <v>0</v>
      </c>
      <c r="P506" s="12">
        <f t="shared" si="132"/>
        <v>0</v>
      </c>
      <c r="R506" s="12">
        <f>IF($Q$2='Utánpótlás I'!$P506,'Utánpótlás I'!$Q506,0)</f>
        <v>0</v>
      </c>
      <c r="S506" s="62">
        <f t="shared" si="133"/>
        <v>0</v>
      </c>
      <c r="T506" s="12">
        <f t="shared" si="134"/>
        <v>0</v>
      </c>
      <c r="W506" s="12">
        <f>IF($V$2='Utánpótlás I'!$P506,'Utánpótlás I'!$Q506,0)</f>
        <v>0</v>
      </c>
      <c r="X506" s="62">
        <f t="shared" si="135"/>
        <v>0</v>
      </c>
      <c r="Y506" s="12">
        <f t="shared" si="136"/>
        <v>0</v>
      </c>
      <c r="AB506" s="12">
        <f>IF($AA$2='Utánpótlás I'!$P506,'Utánpótlás I'!$Q506,0)</f>
        <v>0</v>
      </c>
      <c r="AC506" s="62">
        <f t="shared" si="137"/>
        <v>0</v>
      </c>
      <c r="AD506" s="12">
        <f t="shared" si="138"/>
        <v>0</v>
      </c>
      <c r="AG506" s="12">
        <f>IF($AF$2='Utánpótlás I'!$P506,'Utánpótlás I'!$Q506,0)</f>
        <v>0</v>
      </c>
      <c r="AH506" s="62">
        <f t="shared" si="139"/>
        <v>0</v>
      </c>
      <c r="AI506" s="12">
        <f t="shared" si="140"/>
        <v>0</v>
      </c>
      <c r="AL506" s="12">
        <f>IF($AK$2='Utánpótlás I'!$P506,'Utánpótlás I'!$Q506,0)</f>
        <v>0</v>
      </c>
      <c r="AM506" s="62">
        <f t="shared" si="141"/>
        <v>0</v>
      </c>
      <c r="AN506" s="12">
        <f t="shared" si="142"/>
        <v>0</v>
      </c>
    </row>
    <row r="507" spans="2:40">
      <c r="B507" s="12">
        <f>IF($A$2='Utánpótlás I'!$P507,'Utánpótlás I'!$Q507,0)</f>
        <v>0</v>
      </c>
      <c r="C507" s="62">
        <f t="shared" si="143"/>
        <v>0</v>
      </c>
      <c r="D507" s="12">
        <f t="shared" si="126"/>
        <v>0</v>
      </c>
      <c r="F507" s="12">
        <f>IF($E$2='Utánpótlás I'!$P507,'Utánpótlás I'!$Q507,0)</f>
        <v>0</v>
      </c>
      <c r="G507" s="62">
        <f t="shared" si="127"/>
        <v>0</v>
      </c>
      <c r="H507" s="12">
        <f t="shared" si="128"/>
        <v>0</v>
      </c>
      <c r="J507" s="12">
        <f>IF($I$2='Utánpótlás I'!$P507,'Utánpótlás I'!$Q507,0)</f>
        <v>0</v>
      </c>
      <c r="K507" s="62">
        <f t="shared" si="129"/>
        <v>0</v>
      </c>
      <c r="L507" s="12">
        <f t="shared" si="130"/>
        <v>0</v>
      </c>
      <c r="N507" s="12">
        <f>IF($M$2='Utánpótlás I'!$P507,'Utánpótlás I'!$Q507,0)</f>
        <v>0</v>
      </c>
      <c r="O507" s="62">
        <f t="shared" si="131"/>
        <v>0</v>
      </c>
      <c r="P507" s="12">
        <f t="shared" si="132"/>
        <v>0</v>
      </c>
      <c r="R507" s="12">
        <f>IF($Q$2='Utánpótlás I'!$P507,'Utánpótlás I'!$Q507,0)</f>
        <v>0</v>
      </c>
      <c r="S507" s="62">
        <f t="shared" si="133"/>
        <v>0</v>
      </c>
      <c r="T507" s="12">
        <f t="shared" si="134"/>
        <v>0</v>
      </c>
      <c r="W507" s="12">
        <f>IF($V$2='Utánpótlás I'!$P507,'Utánpótlás I'!$Q507,0)</f>
        <v>0</v>
      </c>
      <c r="X507" s="62">
        <f t="shared" si="135"/>
        <v>0</v>
      </c>
      <c r="Y507" s="12">
        <f t="shared" si="136"/>
        <v>0</v>
      </c>
      <c r="AB507" s="12">
        <f>IF($AA$2='Utánpótlás I'!$P507,'Utánpótlás I'!$Q507,0)</f>
        <v>0</v>
      </c>
      <c r="AC507" s="62">
        <f t="shared" si="137"/>
        <v>0</v>
      </c>
      <c r="AD507" s="12">
        <f t="shared" si="138"/>
        <v>0</v>
      </c>
      <c r="AG507" s="12">
        <f>IF($AF$2='Utánpótlás I'!$P507,'Utánpótlás I'!$Q507,0)</f>
        <v>0</v>
      </c>
      <c r="AH507" s="62">
        <f t="shared" si="139"/>
        <v>0</v>
      </c>
      <c r="AI507" s="12">
        <f t="shared" si="140"/>
        <v>0</v>
      </c>
      <c r="AL507" s="12">
        <f>IF($AK$2='Utánpótlás I'!$P507,'Utánpótlás I'!$Q507,0)</f>
        <v>0</v>
      </c>
      <c r="AM507" s="62">
        <f t="shared" si="141"/>
        <v>0</v>
      </c>
      <c r="AN507" s="12">
        <f t="shared" si="142"/>
        <v>0</v>
      </c>
    </row>
    <row r="508" spans="2:40">
      <c r="B508" s="12">
        <f>IF($A$2='Utánpótlás I'!$P508,'Utánpótlás I'!$Q508,0)</f>
        <v>0</v>
      </c>
      <c r="C508" s="62">
        <f t="shared" si="143"/>
        <v>0</v>
      </c>
      <c r="D508" s="12">
        <f t="shared" si="126"/>
        <v>0</v>
      </c>
      <c r="F508" s="12">
        <f>IF($E$2='Utánpótlás I'!$P508,'Utánpótlás I'!$Q508,0)</f>
        <v>0</v>
      </c>
      <c r="G508" s="62">
        <f t="shared" si="127"/>
        <v>0</v>
      </c>
      <c r="H508" s="12">
        <f t="shared" si="128"/>
        <v>0</v>
      </c>
      <c r="J508" s="12">
        <f>IF($I$2='Utánpótlás I'!$P508,'Utánpótlás I'!$Q508,0)</f>
        <v>0</v>
      </c>
      <c r="K508" s="62">
        <f t="shared" si="129"/>
        <v>0</v>
      </c>
      <c r="L508" s="12">
        <f t="shared" si="130"/>
        <v>0</v>
      </c>
      <c r="N508" s="12">
        <f>IF($M$2='Utánpótlás I'!$P508,'Utánpótlás I'!$Q508,0)</f>
        <v>0</v>
      </c>
      <c r="O508" s="62">
        <f t="shared" si="131"/>
        <v>0</v>
      </c>
      <c r="P508" s="12">
        <f t="shared" si="132"/>
        <v>0</v>
      </c>
      <c r="R508" s="12">
        <f>IF($Q$2='Utánpótlás I'!$P508,'Utánpótlás I'!$Q508,0)</f>
        <v>0</v>
      </c>
      <c r="S508" s="62">
        <f t="shared" si="133"/>
        <v>0</v>
      </c>
      <c r="T508" s="12">
        <f t="shared" si="134"/>
        <v>0</v>
      </c>
      <c r="W508" s="12">
        <f>IF($V$2='Utánpótlás I'!$P508,'Utánpótlás I'!$Q508,0)</f>
        <v>0</v>
      </c>
      <c r="X508" s="62">
        <f t="shared" si="135"/>
        <v>0</v>
      </c>
      <c r="Y508" s="12">
        <f t="shared" si="136"/>
        <v>0</v>
      </c>
      <c r="AB508" s="12">
        <f>IF($AA$2='Utánpótlás I'!$P508,'Utánpótlás I'!$Q508,0)</f>
        <v>0</v>
      </c>
      <c r="AC508" s="62">
        <f t="shared" si="137"/>
        <v>0</v>
      </c>
      <c r="AD508" s="12">
        <f t="shared" si="138"/>
        <v>0</v>
      </c>
      <c r="AG508" s="12">
        <f>IF($AF$2='Utánpótlás I'!$P508,'Utánpótlás I'!$Q508,0)</f>
        <v>0</v>
      </c>
      <c r="AH508" s="62">
        <f t="shared" si="139"/>
        <v>0</v>
      </c>
      <c r="AI508" s="12">
        <f t="shared" si="140"/>
        <v>0</v>
      </c>
      <c r="AL508" s="12">
        <f>IF($AK$2='Utánpótlás I'!$P508,'Utánpótlás I'!$Q508,0)</f>
        <v>0</v>
      </c>
      <c r="AM508" s="62">
        <f t="shared" si="141"/>
        <v>0</v>
      </c>
      <c r="AN508" s="12">
        <f t="shared" si="142"/>
        <v>0</v>
      </c>
    </row>
    <row r="509" spans="2:40">
      <c r="B509" s="12">
        <f>IF($A$2='Utánpótlás I'!$P509,'Utánpótlás I'!$Q509,0)</f>
        <v>0</v>
      </c>
      <c r="C509" s="62">
        <f t="shared" si="143"/>
        <v>0</v>
      </c>
      <c r="D509" s="12">
        <f t="shared" si="126"/>
        <v>0</v>
      </c>
      <c r="F509" s="12">
        <f>IF($E$2='Utánpótlás I'!$P509,'Utánpótlás I'!$Q509,0)</f>
        <v>0</v>
      </c>
      <c r="G509" s="62">
        <f t="shared" si="127"/>
        <v>0</v>
      </c>
      <c r="H509" s="12">
        <f t="shared" si="128"/>
        <v>0</v>
      </c>
      <c r="J509" s="12">
        <f>IF($I$2='Utánpótlás I'!$P509,'Utánpótlás I'!$Q509,0)</f>
        <v>0</v>
      </c>
      <c r="K509" s="62">
        <f t="shared" si="129"/>
        <v>0</v>
      </c>
      <c r="L509" s="12">
        <f t="shared" si="130"/>
        <v>0</v>
      </c>
      <c r="N509" s="12">
        <f>IF($M$2='Utánpótlás I'!$P509,'Utánpótlás I'!$Q509,0)</f>
        <v>0</v>
      </c>
      <c r="O509" s="62">
        <f t="shared" si="131"/>
        <v>0</v>
      </c>
      <c r="P509" s="12">
        <f t="shared" si="132"/>
        <v>0</v>
      </c>
      <c r="R509" s="12">
        <f>IF($Q$2='Utánpótlás I'!$P509,'Utánpótlás I'!$Q509,0)</f>
        <v>0</v>
      </c>
      <c r="S509" s="62">
        <f t="shared" si="133"/>
        <v>0</v>
      </c>
      <c r="T509" s="12">
        <f t="shared" si="134"/>
        <v>0</v>
      </c>
      <c r="W509" s="12">
        <f>IF($V$2='Utánpótlás I'!$P509,'Utánpótlás I'!$Q509,0)</f>
        <v>0</v>
      </c>
      <c r="X509" s="62">
        <f t="shared" si="135"/>
        <v>0</v>
      </c>
      <c r="Y509" s="12">
        <f t="shared" si="136"/>
        <v>0</v>
      </c>
      <c r="AB509" s="12">
        <f>IF($AA$2='Utánpótlás I'!$P509,'Utánpótlás I'!$Q509,0)</f>
        <v>0</v>
      </c>
      <c r="AC509" s="62">
        <f t="shared" si="137"/>
        <v>0</v>
      </c>
      <c r="AD509" s="12">
        <f t="shared" si="138"/>
        <v>0</v>
      </c>
      <c r="AG509" s="12">
        <f>IF($AF$2='Utánpótlás I'!$P509,'Utánpótlás I'!$Q509,0)</f>
        <v>0</v>
      </c>
      <c r="AH509" s="62">
        <f t="shared" si="139"/>
        <v>0</v>
      </c>
      <c r="AI509" s="12">
        <f t="shared" si="140"/>
        <v>0</v>
      </c>
      <c r="AL509" s="12">
        <f>IF($AK$2='Utánpótlás I'!$P509,'Utánpótlás I'!$Q509,0)</f>
        <v>0</v>
      </c>
      <c r="AM509" s="62">
        <f t="shared" si="141"/>
        <v>0</v>
      </c>
      <c r="AN509" s="12">
        <f t="shared" si="142"/>
        <v>0</v>
      </c>
    </row>
    <row r="510" spans="2:40">
      <c r="B510" s="12">
        <f>IF($A$2='Utánpótlás I'!$P510,'Utánpótlás I'!$Q510,0)</f>
        <v>0</v>
      </c>
      <c r="C510" s="62">
        <f t="shared" si="143"/>
        <v>0</v>
      </c>
      <c r="D510" s="12">
        <f t="shared" si="126"/>
        <v>0</v>
      </c>
      <c r="F510" s="12">
        <f>IF($E$2='Utánpótlás I'!$P510,'Utánpótlás I'!$Q510,0)</f>
        <v>0</v>
      </c>
      <c r="G510" s="62">
        <f t="shared" si="127"/>
        <v>0</v>
      </c>
      <c r="H510" s="12">
        <f t="shared" si="128"/>
        <v>0</v>
      </c>
      <c r="J510" s="12">
        <f>IF($I$2='Utánpótlás I'!$P510,'Utánpótlás I'!$Q510,0)</f>
        <v>0</v>
      </c>
      <c r="K510" s="62">
        <f t="shared" si="129"/>
        <v>0</v>
      </c>
      <c r="L510" s="12">
        <f t="shared" si="130"/>
        <v>0</v>
      </c>
      <c r="N510" s="12">
        <f>IF($M$2='Utánpótlás I'!$P510,'Utánpótlás I'!$Q510,0)</f>
        <v>0</v>
      </c>
      <c r="O510" s="62">
        <f t="shared" si="131"/>
        <v>0</v>
      </c>
      <c r="P510" s="12">
        <f t="shared" si="132"/>
        <v>0</v>
      </c>
      <c r="R510" s="12">
        <f>IF($Q$2='Utánpótlás I'!$P510,'Utánpótlás I'!$Q510,0)</f>
        <v>0</v>
      </c>
      <c r="S510" s="62">
        <f t="shared" si="133"/>
        <v>0</v>
      </c>
      <c r="T510" s="12">
        <f t="shared" si="134"/>
        <v>0</v>
      </c>
      <c r="W510" s="12">
        <f>IF($V$2='Utánpótlás I'!$P510,'Utánpótlás I'!$Q510,0)</f>
        <v>0</v>
      </c>
      <c r="X510" s="62">
        <f t="shared" si="135"/>
        <v>0</v>
      </c>
      <c r="Y510" s="12">
        <f t="shared" si="136"/>
        <v>0</v>
      </c>
      <c r="AB510" s="12">
        <f>IF($AA$2='Utánpótlás I'!$P510,'Utánpótlás I'!$Q510,0)</f>
        <v>0</v>
      </c>
      <c r="AC510" s="62">
        <f t="shared" si="137"/>
        <v>0</v>
      </c>
      <c r="AD510" s="12">
        <f t="shared" si="138"/>
        <v>0</v>
      </c>
      <c r="AG510" s="12">
        <f>IF($AF$2='Utánpótlás I'!$P510,'Utánpótlás I'!$Q510,0)</f>
        <v>0</v>
      </c>
      <c r="AH510" s="62">
        <f t="shared" si="139"/>
        <v>0</v>
      </c>
      <c r="AI510" s="12">
        <f t="shared" si="140"/>
        <v>0</v>
      </c>
      <c r="AL510" s="12">
        <f>IF($AK$2='Utánpótlás I'!$P510,'Utánpótlás I'!$Q510,0)</f>
        <v>0</v>
      </c>
      <c r="AM510" s="62">
        <f t="shared" si="141"/>
        <v>0</v>
      </c>
      <c r="AN510" s="12">
        <f t="shared" si="142"/>
        <v>0</v>
      </c>
    </row>
    <row r="511" spans="2:40">
      <c r="B511" s="12">
        <f>IF($A$2='Utánpótlás I'!$P511,'Utánpótlás I'!$Q511,0)</f>
        <v>0</v>
      </c>
      <c r="C511" s="62">
        <f t="shared" si="143"/>
        <v>0</v>
      </c>
      <c r="D511" s="12">
        <f t="shared" si="126"/>
        <v>0</v>
      </c>
      <c r="F511" s="12">
        <f>IF($E$2='Utánpótlás I'!$P511,'Utánpótlás I'!$Q511,0)</f>
        <v>0</v>
      </c>
      <c r="G511" s="62">
        <f t="shared" si="127"/>
        <v>0</v>
      </c>
      <c r="H511" s="12">
        <f t="shared" si="128"/>
        <v>0</v>
      </c>
      <c r="J511" s="12">
        <f>IF($I$2='Utánpótlás I'!$P511,'Utánpótlás I'!$Q511,0)</f>
        <v>0</v>
      </c>
      <c r="K511" s="62">
        <f t="shared" si="129"/>
        <v>0</v>
      </c>
      <c r="L511" s="12">
        <f t="shared" si="130"/>
        <v>0</v>
      </c>
      <c r="N511" s="12">
        <f>IF($M$2='Utánpótlás I'!$P511,'Utánpótlás I'!$Q511,0)</f>
        <v>0</v>
      </c>
      <c r="O511" s="62">
        <f t="shared" si="131"/>
        <v>0</v>
      </c>
      <c r="P511" s="12">
        <f t="shared" si="132"/>
        <v>0</v>
      </c>
      <c r="R511" s="12">
        <f>IF($Q$2='Utánpótlás I'!$P511,'Utánpótlás I'!$Q511,0)</f>
        <v>0</v>
      </c>
      <c r="S511" s="62">
        <f t="shared" si="133"/>
        <v>0</v>
      </c>
      <c r="T511" s="12">
        <f t="shared" si="134"/>
        <v>0</v>
      </c>
      <c r="W511" s="12">
        <f>IF($V$2='Utánpótlás I'!$P511,'Utánpótlás I'!$Q511,0)</f>
        <v>0</v>
      </c>
      <c r="X511" s="62">
        <f t="shared" si="135"/>
        <v>0</v>
      </c>
      <c r="Y511" s="12">
        <f t="shared" si="136"/>
        <v>0</v>
      </c>
      <c r="AB511" s="12">
        <f>IF($AA$2='Utánpótlás I'!$P511,'Utánpótlás I'!$Q511,0)</f>
        <v>0</v>
      </c>
      <c r="AC511" s="62">
        <f t="shared" si="137"/>
        <v>0</v>
      </c>
      <c r="AD511" s="12">
        <f t="shared" si="138"/>
        <v>0</v>
      </c>
      <c r="AG511" s="12">
        <f>IF($AF$2='Utánpótlás I'!$P511,'Utánpótlás I'!$Q511,0)</f>
        <v>0</v>
      </c>
      <c r="AH511" s="62">
        <f t="shared" si="139"/>
        <v>0</v>
      </c>
      <c r="AI511" s="12">
        <f t="shared" si="140"/>
        <v>0</v>
      </c>
      <c r="AL511" s="12">
        <f>IF($AK$2='Utánpótlás I'!$P511,'Utánpótlás I'!$Q511,0)</f>
        <v>0</v>
      </c>
      <c r="AM511" s="62">
        <f t="shared" si="141"/>
        <v>0</v>
      </c>
      <c r="AN511" s="12">
        <f t="shared" si="142"/>
        <v>0</v>
      </c>
    </row>
    <row r="512" spans="2:40">
      <c r="B512" s="12">
        <f>IF($A$2='Utánpótlás I'!$P512,'Utánpótlás I'!$Q512,0)</f>
        <v>0</v>
      </c>
      <c r="C512" s="62">
        <f t="shared" si="143"/>
        <v>0</v>
      </c>
      <c r="D512" s="12">
        <f t="shared" si="126"/>
        <v>0</v>
      </c>
      <c r="F512" s="12">
        <f>IF($E$2='Utánpótlás I'!$P512,'Utánpótlás I'!$Q512,0)</f>
        <v>0</v>
      </c>
      <c r="G512" s="62">
        <f t="shared" si="127"/>
        <v>0</v>
      </c>
      <c r="H512" s="12">
        <f t="shared" si="128"/>
        <v>0</v>
      </c>
      <c r="J512" s="12">
        <f>IF($I$2='Utánpótlás I'!$P512,'Utánpótlás I'!$Q512,0)</f>
        <v>0</v>
      </c>
      <c r="K512" s="62">
        <f t="shared" si="129"/>
        <v>0</v>
      </c>
      <c r="L512" s="12">
        <f t="shared" si="130"/>
        <v>0</v>
      </c>
      <c r="N512" s="12">
        <f>IF($M$2='Utánpótlás I'!$P512,'Utánpótlás I'!$Q512,0)</f>
        <v>0</v>
      </c>
      <c r="O512" s="62">
        <f t="shared" si="131"/>
        <v>0</v>
      </c>
      <c r="P512" s="12">
        <f t="shared" si="132"/>
        <v>0</v>
      </c>
      <c r="R512" s="12">
        <f>IF($Q$2='Utánpótlás I'!$P512,'Utánpótlás I'!$Q512,0)</f>
        <v>0</v>
      </c>
      <c r="S512" s="62">
        <f t="shared" si="133"/>
        <v>0</v>
      </c>
      <c r="T512" s="12">
        <f t="shared" si="134"/>
        <v>0</v>
      </c>
      <c r="W512" s="12">
        <f>IF($V$2='Utánpótlás I'!$P512,'Utánpótlás I'!$Q512,0)</f>
        <v>0</v>
      </c>
      <c r="X512" s="62">
        <f t="shared" si="135"/>
        <v>0</v>
      </c>
      <c r="Y512" s="12">
        <f t="shared" si="136"/>
        <v>0</v>
      </c>
      <c r="AB512" s="12">
        <f>IF($AA$2='Utánpótlás I'!$P512,'Utánpótlás I'!$Q512,0)</f>
        <v>0</v>
      </c>
      <c r="AC512" s="62">
        <f t="shared" si="137"/>
        <v>0</v>
      </c>
      <c r="AD512" s="12">
        <f t="shared" si="138"/>
        <v>0</v>
      </c>
      <c r="AG512" s="12">
        <f>IF($AF$2='Utánpótlás I'!$P512,'Utánpótlás I'!$Q512,0)</f>
        <v>0</v>
      </c>
      <c r="AH512" s="62">
        <f t="shared" si="139"/>
        <v>0</v>
      </c>
      <c r="AI512" s="12">
        <f t="shared" si="140"/>
        <v>0</v>
      </c>
      <c r="AL512" s="12">
        <f>IF($AK$2='Utánpótlás I'!$P512,'Utánpótlás I'!$Q512,0)</f>
        <v>0</v>
      </c>
      <c r="AM512" s="62">
        <f t="shared" si="141"/>
        <v>0</v>
      </c>
      <c r="AN512" s="12">
        <f t="shared" si="142"/>
        <v>0</v>
      </c>
    </row>
    <row r="513" spans="2:40">
      <c r="B513" s="12">
        <f>IF($A$2='Utánpótlás I'!$P513,'Utánpótlás I'!$Q513,0)</f>
        <v>0</v>
      </c>
      <c r="C513" s="62">
        <f t="shared" si="143"/>
        <v>0</v>
      </c>
      <c r="D513" s="12">
        <f t="shared" si="126"/>
        <v>0</v>
      </c>
      <c r="F513" s="12">
        <f>IF($E$2='Utánpótlás I'!$P513,'Utánpótlás I'!$Q513,0)</f>
        <v>0</v>
      </c>
      <c r="G513" s="62">
        <f t="shared" si="127"/>
        <v>0</v>
      </c>
      <c r="H513" s="12">
        <f t="shared" si="128"/>
        <v>0</v>
      </c>
      <c r="J513" s="12">
        <f>IF($I$2='Utánpótlás I'!$P513,'Utánpótlás I'!$Q513,0)</f>
        <v>0</v>
      </c>
      <c r="K513" s="62">
        <f t="shared" si="129"/>
        <v>0</v>
      </c>
      <c r="L513" s="12">
        <f t="shared" si="130"/>
        <v>0</v>
      </c>
      <c r="N513" s="12">
        <f>IF($M$2='Utánpótlás I'!$P513,'Utánpótlás I'!$Q513,0)</f>
        <v>0</v>
      </c>
      <c r="O513" s="62">
        <f t="shared" si="131"/>
        <v>0</v>
      </c>
      <c r="P513" s="12">
        <f t="shared" si="132"/>
        <v>0</v>
      </c>
      <c r="R513" s="12">
        <f>IF($Q$2='Utánpótlás I'!$P513,'Utánpótlás I'!$Q513,0)</f>
        <v>0</v>
      </c>
      <c r="S513" s="62">
        <f t="shared" si="133"/>
        <v>0</v>
      </c>
      <c r="T513" s="12">
        <f t="shared" si="134"/>
        <v>0</v>
      </c>
      <c r="W513" s="12">
        <f>IF($V$2='Utánpótlás I'!$P513,'Utánpótlás I'!$Q513,0)</f>
        <v>0</v>
      </c>
      <c r="X513" s="62">
        <f t="shared" si="135"/>
        <v>0</v>
      </c>
      <c r="Y513" s="12">
        <f t="shared" si="136"/>
        <v>0</v>
      </c>
      <c r="AB513" s="12">
        <f>IF($AA$2='Utánpótlás I'!$P513,'Utánpótlás I'!$Q513,0)</f>
        <v>0</v>
      </c>
      <c r="AC513" s="62">
        <f t="shared" si="137"/>
        <v>0</v>
      </c>
      <c r="AD513" s="12">
        <f t="shared" si="138"/>
        <v>0</v>
      </c>
      <c r="AG513" s="12">
        <f>IF($AF$2='Utánpótlás I'!$P513,'Utánpótlás I'!$Q513,0)</f>
        <v>0</v>
      </c>
      <c r="AH513" s="62">
        <f t="shared" si="139"/>
        <v>0</v>
      </c>
      <c r="AI513" s="12">
        <f t="shared" si="140"/>
        <v>0</v>
      </c>
      <c r="AL513" s="12">
        <f>IF($AK$2='Utánpótlás I'!$P513,'Utánpótlás I'!$Q513,0)</f>
        <v>0</v>
      </c>
      <c r="AM513" s="62">
        <f t="shared" si="141"/>
        <v>0</v>
      </c>
      <c r="AN513" s="12">
        <f t="shared" si="142"/>
        <v>0</v>
      </c>
    </row>
    <row r="514" spans="2:40">
      <c r="B514" s="12">
        <f>IF($A$2='Utánpótlás I'!$P514,'Utánpótlás I'!$Q514,0)</f>
        <v>0</v>
      </c>
      <c r="C514" s="62">
        <f t="shared" si="143"/>
        <v>0</v>
      </c>
      <c r="D514" s="12">
        <f t="shared" ref="D514:D577" si="144">IF(B514&gt;0,1,0)</f>
        <v>0</v>
      </c>
      <c r="F514" s="12">
        <f>IF($E$2='Utánpótlás I'!$P514,'Utánpótlás I'!$Q514,0)</f>
        <v>0</v>
      </c>
      <c r="G514" s="62">
        <f t="shared" ref="G514:G577" si="145">(F514/200)^2*PI()</f>
        <v>0</v>
      </c>
      <c r="H514" s="12">
        <f t="shared" ref="H514:H577" si="146">IF(F514&gt;0,1,0)</f>
        <v>0</v>
      </c>
      <c r="J514" s="12">
        <f>IF($I$2='Utánpótlás I'!$P514,'Utánpótlás I'!$Q514,0)</f>
        <v>0</v>
      </c>
      <c r="K514" s="62">
        <f t="shared" ref="K514:K577" si="147">(J514/200)^2*PI()</f>
        <v>0</v>
      </c>
      <c r="L514" s="12">
        <f t="shared" ref="L514:L577" si="148">IF(J514&gt;0,1,0)</f>
        <v>0</v>
      </c>
      <c r="N514" s="12">
        <f>IF($M$2='Utánpótlás I'!$P514,'Utánpótlás I'!$Q514,0)</f>
        <v>0</v>
      </c>
      <c r="O514" s="62">
        <f t="shared" ref="O514:O577" si="149">(N514/200)^2*PI()</f>
        <v>0</v>
      </c>
      <c r="P514" s="12">
        <f t="shared" ref="P514:P577" si="150">IF(N514&gt;0,1,0)</f>
        <v>0</v>
      </c>
      <c r="R514" s="12">
        <f>IF($Q$2='Utánpótlás I'!$P514,'Utánpótlás I'!$Q514,0)</f>
        <v>0</v>
      </c>
      <c r="S514" s="62">
        <f t="shared" ref="S514:S577" si="151">(R514/200)^2*PI()</f>
        <v>0</v>
      </c>
      <c r="T514" s="12">
        <f t="shared" ref="T514:T577" si="152">IF(R514&gt;0,1,0)</f>
        <v>0</v>
      </c>
      <c r="W514" s="12">
        <f>IF($V$2='Utánpótlás I'!$P514,'Utánpótlás I'!$Q514,0)</f>
        <v>0</v>
      </c>
      <c r="X514" s="62">
        <f t="shared" ref="X514:X577" si="153">(W514/200)^2*PI()</f>
        <v>0</v>
      </c>
      <c r="Y514" s="12">
        <f t="shared" ref="Y514:Y577" si="154">IF(W514&gt;0,1,0)</f>
        <v>0</v>
      </c>
      <c r="AB514" s="12">
        <f>IF($AA$2='Utánpótlás I'!$P514,'Utánpótlás I'!$Q514,0)</f>
        <v>0</v>
      </c>
      <c r="AC514" s="62">
        <f t="shared" ref="AC514:AC577" si="155">(AB514/200)^2*PI()</f>
        <v>0</v>
      </c>
      <c r="AD514" s="12">
        <f t="shared" ref="AD514:AD577" si="156">IF(AB514&gt;0,1,0)</f>
        <v>0</v>
      </c>
      <c r="AG514" s="12">
        <f>IF($AF$2='Utánpótlás I'!$P514,'Utánpótlás I'!$Q514,0)</f>
        <v>0</v>
      </c>
      <c r="AH514" s="62">
        <f t="shared" ref="AH514:AH577" si="157">(AG514/200)^2*PI()</f>
        <v>0</v>
      </c>
      <c r="AI514" s="12">
        <f t="shared" ref="AI514:AI577" si="158">IF(AG514&gt;0,1,0)</f>
        <v>0</v>
      </c>
      <c r="AL514" s="12">
        <f>IF($AK$2='Utánpótlás I'!$P514,'Utánpótlás I'!$Q514,0)</f>
        <v>0</v>
      </c>
      <c r="AM514" s="62">
        <f t="shared" ref="AM514:AM577" si="159">(AL514/200)^2*PI()</f>
        <v>0</v>
      </c>
      <c r="AN514" s="12">
        <f t="shared" ref="AN514:AN577" si="160">IF(AL514&gt;0,1,0)</f>
        <v>0</v>
      </c>
    </row>
    <row r="515" spans="2:40">
      <c r="B515" s="12">
        <f>IF($A$2='Utánpótlás I'!$P515,'Utánpótlás I'!$Q515,0)</f>
        <v>0</v>
      </c>
      <c r="C515" s="62">
        <f t="shared" ref="C515:C578" si="161">(B515/200)^2*PI()</f>
        <v>0</v>
      </c>
      <c r="D515" s="12">
        <f t="shared" si="144"/>
        <v>0</v>
      </c>
      <c r="F515" s="12">
        <f>IF($E$2='Utánpótlás I'!$P515,'Utánpótlás I'!$Q515,0)</f>
        <v>0</v>
      </c>
      <c r="G515" s="62">
        <f t="shared" si="145"/>
        <v>0</v>
      </c>
      <c r="H515" s="12">
        <f t="shared" si="146"/>
        <v>0</v>
      </c>
      <c r="J515" s="12">
        <f>IF($I$2='Utánpótlás I'!$P515,'Utánpótlás I'!$Q515,0)</f>
        <v>0</v>
      </c>
      <c r="K515" s="62">
        <f t="shared" si="147"/>
        <v>0</v>
      </c>
      <c r="L515" s="12">
        <f t="shared" si="148"/>
        <v>0</v>
      </c>
      <c r="N515" s="12">
        <f>IF($M$2='Utánpótlás I'!$P515,'Utánpótlás I'!$Q515,0)</f>
        <v>0</v>
      </c>
      <c r="O515" s="62">
        <f t="shared" si="149"/>
        <v>0</v>
      </c>
      <c r="P515" s="12">
        <f t="shared" si="150"/>
        <v>0</v>
      </c>
      <c r="R515" s="12">
        <f>IF($Q$2='Utánpótlás I'!$P515,'Utánpótlás I'!$Q515,0)</f>
        <v>0</v>
      </c>
      <c r="S515" s="62">
        <f t="shared" si="151"/>
        <v>0</v>
      </c>
      <c r="T515" s="12">
        <f t="shared" si="152"/>
        <v>0</v>
      </c>
      <c r="W515" s="12">
        <f>IF($V$2='Utánpótlás I'!$P515,'Utánpótlás I'!$Q515,0)</f>
        <v>0</v>
      </c>
      <c r="X515" s="62">
        <f t="shared" si="153"/>
        <v>0</v>
      </c>
      <c r="Y515" s="12">
        <f t="shared" si="154"/>
        <v>0</v>
      </c>
      <c r="AB515" s="12">
        <f>IF($AA$2='Utánpótlás I'!$P515,'Utánpótlás I'!$Q515,0)</f>
        <v>0</v>
      </c>
      <c r="AC515" s="62">
        <f t="shared" si="155"/>
        <v>0</v>
      </c>
      <c r="AD515" s="12">
        <f t="shared" si="156"/>
        <v>0</v>
      </c>
      <c r="AG515" s="12">
        <f>IF($AF$2='Utánpótlás I'!$P515,'Utánpótlás I'!$Q515,0)</f>
        <v>0</v>
      </c>
      <c r="AH515" s="62">
        <f t="shared" si="157"/>
        <v>0</v>
      </c>
      <c r="AI515" s="12">
        <f t="shared" si="158"/>
        <v>0</v>
      </c>
      <c r="AL515" s="12">
        <f>IF($AK$2='Utánpótlás I'!$P515,'Utánpótlás I'!$Q515,0)</f>
        <v>0</v>
      </c>
      <c r="AM515" s="62">
        <f t="shared" si="159"/>
        <v>0</v>
      </c>
      <c r="AN515" s="12">
        <f t="shared" si="160"/>
        <v>0</v>
      </c>
    </row>
    <row r="516" spans="2:40">
      <c r="B516" s="12">
        <f>IF($A$2='Utánpótlás I'!$P516,'Utánpótlás I'!$Q516,0)</f>
        <v>0</v>
      </c>
      <c r="C516" s="62">
        <f t="shared" si="161"/>
        <v>0</v>
      </c>
      <c r="D516" s="12">
        <f t="shared" si="144"/>
        <v>0</v>
      </c>
      <c r="F516" s="12">
        <f>IF($E$2='Utánpótlás I'!$P516,'Utánpótlás I'!$Q516,0)</f>
        <v>0</v>
      </c>
      <c r="G516" s="62">
        <f t="shared" si="145"/>
        <v>0</v>
      </c>
      <c r="H516" s="12">
        <f t="shared" si="146"/>
        <v>0</v>
      </c>
      <c r="J516" s="12">
        <f>IF($I$2='Utánpótlás I'!$P516,'Utánpótlás I'!$Q516,0)</f>
        <v>0</v>
      </c>
      <c r="K516" s="62">
        <f t="shared" si="147"/>
        <v>0</v>
      </c>
      <c r="L516" s="12">
        <f t="shared" si="148"/>
        <v>0</v>
      </c>
      <c r="N516" s="12">
        <f>IF($M$2='Utánpótlás I'!$P516,'Utánpótlás I'!$Q516,0)</f>
        <v>0</v>
      </c>
      <c r="O516" s="62">
        <f t="shared" si="149"/>
        <v>0</v>
      </c>
      <c r="P516" s="12">
        <f t="shared" si="150"/>
        <v>0</v>
      </c>
      <c r="R516" s="12">
        <f>IF($Q$2='Utánpótlás I'!$P516,'Utánpótlás I'!$Q516,0)</f>
        <v>0</v>
      </c>
      <c r="S516" s="62">
        <f t="shared" si="151"/>
        <v>0</v>
      </c>
      <c r="T516" s="12">
        <f t="shared" si="152"/>
        <v>0</v>
      </c>
      <c r="W516" s="12">
        <f>IF($V$2='Utánpótlás I'!$P516,'Utánpótlás I'!$Q516,0)</f>
        <v>0</v>
      </c>
      <c r="X516" s="62">
        <f t="shared" si="153"/>
        <v>0</v>
      </c>
      <c r="Y516" s="12">
        <f t="shared" si="154"/>
        <v>0</v>
      </c>
      <c r="AB516" s="12">
        <f>IF($AA$2='Utánpótlás I'!$P516,'Utánpótlás I'!$Q516,0)</f>
        <v>0</v>
      </c>
      <c r="AC516" s="62">
        <f t="shared" si="155"/>
        <v>0</v>
      </c>
      <c r="AD516" s="12">
        <f t="shared" si="156"/>
        <v>0</v>
      </c>
      <c r="AG516" s="12">
        <f>IF($AF$2='Utánpótlás I'!$P516,'Utánpótlás I'!$Q516,0)</f>
        <v>0</v>
      </c>
      <c r="AH516" s="62">
        <f t="shared" si="157"/>
        <v>0</v>
      </c>
      <c r="AI516" s="12">
        <f t="shared" si="158"/>
        <v>0</v>
      </c>
      <c r="AL516" s="12">
        <f>IF($AK$2='Utánpótlás I'!$P516,'Utánpótlás I'!$Q516,0)</f>
        <v>0</v>
      </c>
      <c r="AM516" s="62">
        <f t="shared" si="159"/>
        <v>0</v>
      </c>
      <c r="AN516" s="12">
        <f t="shared" si="160"/>
        <v>0</v>
      </c>
    </row>
    <row r="517" spans="2:40">
      <c r="B517" s="12">
        <f>IF($A$2='Utánpótlás I'!$P517,'Utánpótlás I'!$Q517,0)</f>
        <v>0</v>
      </c>
      <c r="C517" s="62">
        <f t="shared" si="161"/>
        <v>0</v>
      </c>
      <c r="D517" s="12">
        <f t="shared" si="144"/>
        <v>0</v>
      </c>
      <c r="F517" s="12">
        <f>IF($E$2='Utánpótlás I'!$P517,'Utánpótlás I'!$Q517,0)</f>
        <v>0</v>
      </c>
      <c r="G517" s="62">
        <f t="shared" si="145"/>
        <v>0</v>
      </c>
      <c r="H517" s="12">
        <f t="shared" si="146"/>
        <v>0</v>
      </c>
      <c r="J517" s="12">
        <f>IF($I$2='Utánpótlás I'!$P517,'Utánpótlás I'!$Q517,0)</f>
        <v>0</v>
      </c>
      <c r="K517" s="62">
        <f t="shared" si="147"/>
        <v>0</v>
      </c>
      <c r="L517" s="12">
        <f t="shared" si="148"/>
        <v>0</v>
      </c>
      <c r="N517" s="12">
        <f>IF($M$2='Utánpótlás I'!$P517,'Utánpótlás I'!$Q517,0)</f>
        <v>0</v>
      </c>
      <c r="O517" s="62">
        <f t="shared" si="149"/>
        <v>0</v>
      </c>
      <c r="P517" s="12">
        <f t="shared" si="150"/>
        <v>0</v>
      </c>
      <c r="R517" s="12">
        <f>IF($Q$2='Utánpótlás I'!$P517,'Utánpótlás I'!$Q517,0)</f>
        <v>0</v>
      </c>
      <c r="S517" s="62">
        <f t="shared" si="151"/>
        <v>0</v>
      </c>
      <c r="T517" s="12">
        <f t="shared" si="152"/>
        <v>0</v>
      </c>
      <c r="W517" s="12">
        <f>IF($V$2='Utánpótlás I'!$P517,'Utánpótlás I'!$Q517,0)</f>
        <v>0</v>
      </c>
      <c r="X517" s="62">
        <f t="shared" si="153"/>
        <v>0</v>
      </c>
      <c r="Y517" s="12">
        <f t="shared" si="154"/>
        <v>0</v>
      </c>
      <c r="AB517" s="12">
        <f>IF($AA$2='Utánpótlás I'!$P517,'Utánpótlás I'!$Q517,0)</f>
        <v>0</v>
      </c>
      <c r="AC517" s="62">
        <f t="shared" si="155"/>
        <v>0</v>
      </c>
      <c r="AD517" s="12">
        <f t="shared" si="156"/>
        <v>0</v>
      </c>
      <c r="AG517" s="12">
        <f>IF($AF$2='Utánpótlás I'!$P517,'Utánpótlás I'!$Q517,0)</f>
        <v>0</v>
      </c>
      <c r="AH517" s="62">
        <f t="shared" si="157"/>
        <v>0</v>
      </c>
      <c r="AI517" s="12">
        <f t="shared" si="158"/>
        <v>0</v>
      </c>
      <c r="AL517" s="12">
        <f>IF($AK$2='Utánpótlás I'!$P517,'Utánpótlás I'!$Q517,0)</f>
        <v>0</v>
      </c>
      <c r="AM517" s="62">
        <f t="shared" si="159"/>
        <v>0</v>
      </c>
      <c r="AN517" s="12">
        <f t="shared" si="160"/>
        <v>0</v>
      </c>
    </row>
    <row r="518" spans="2:40">
      <c r="B518" s="12">
        <f>IF($A$2='Utánpótlás I'!$P518,'Utánpótlás I'!$Q518,0)</f>
        <v>0</v>
      </c>
      <c r="C518" s="62">
        <f t="shared" si="161"/>
        <v>0</v>
      </c>
      <c r="D518" s="12">
        <f t="shared" si="144"/>
        <v>0</v>
      </c>
      <c r="F518" s="12">
        <f>IF($E$2='Utánpótlás I'!$P518,'Utánpótlás I'!$Q518,0)</f>
        <v>0</v>
      </c>
      <c r="G518" s="62">
        <f t="shared" si="145"/>
        <v>0</v>
      </c>
      <c r="H518" s="12">
        <f t="shared" si="146"/>
        <v>0</v>
      </c>
      <c r="J518" s="12">
        <f>IF($I$2='Utánpótlás I'!$P518,'Utánpótlás I'!$Q518,0)</f>
        <v>0</v>
      </c>
      <c r="K518" s="62">
        <f t="shared" si="147"/>
        <v>0</v>
      </c>
      <c r="L518" s="12">
        <f t="shared" si="148"/>
        <v>0</v>
      </c>
      <c r="N518" s="12">
        <f>IF($M$2='Utánpótlás I'!$P518,'Utánpótlás I'!$Q518,0)</f>
        <v>0</v>
      </c>
      <c r="O518" s="62">
        <f t="shared" si="149"/>
        <v>0</v>
      </c>
      <c r="P518" s="12">
        <f t="shared" si="150"/>
        <v>0</v>
      </c>
      <c r="R518" s="12">
        <f>IF($Q$2='Utánpótlás I'!$P518,'Utánpótlás I'!$Q518,0)</f>
        <v>0</v>
      </c>
      <c r="S518" s="62">
        <f t="shared" si="151"/>
        <v>0</v>
      </c>
      <c r="T518" s="12">
        <f t="shared" si="152"/>
        <v>0</v>
      </c>
      <c r="W518" s="12">
        <f>IF($V$2='Utánpótlás I'!$P518,'Utánpótlás I'!$Q518,0)</f>
        <v>0</v>
      </c>
      <c r="X518" s="62">
        <f t="shared" si="153"/>
        <v>0</v>
      </c>
      <c r="Y518" s="12">
        <f t="shared" si="154"/>
        <v>0</v>
      </c>
      <c r="AB518" s="12">
        <f>IF($AA$2='Utánpótlás I'!$P518,'Utánpótlás I'!$Q518,0)</f>
        <v>0</v>
      </c>
      <c r="AC518" s="62">
        <f t="shared" si="155"/>
        <v>0</v>
      </c>
      <c r="AD518" s="12">
        <f t="shared" si="156"/>
        <v>0</v>
      </c>
      <c r="AG518" s="12">
        <f>IF($AF$2='Utánpótlás I'!$P518,'Utánpótlás I'!$Q518,0)</f>
        <v>0</v>
      </c>
      <c r="AH518" s="62">
        <f t="shared" si="157"/>
        <v>0</v>
      </c>
      <c r="AI518" s="12">
        <f t="shared" si="158"/>
        <v>0</v>
      </c>
      <c r="AL518" s="12">
        <f>IF($AK$2='Utánpótlás I'!$P518,'Utánpótlás I'!$Q518,0)</f>
        <v>0</v>
      </c>
      <c r="AM518" s="62">
        <f t="shared" si="159"/>
        <v>0</v>
      </c>
      <c r="AN518" s="12">
        <f t="shared" si="160"/>
        <v>0</v>
      </c>
    </row>
    <row r="519" spans="2:40">
      <c r="B519" s="12">
        <f>IF($A$2='Utánpótlás I'!$P519,'Utánpótlás I'!$Q519,0)</f>
        <v>0</v>
      </c>
      <c r="C519" s="62">
        <f t="shared" si="161"/>
        <v>0</v>
      </c>
      <c r="D519" s="12">
        <f t="shared" si="144"/>
        <v>0</v>
      </c>
      <c r="F519" s="12">
        <f>IF($E$2='Utánpótlás I'!$P519,'Utánpótlás I'!$Q519,0)</f>
        <v>0</v>
      </c>
      <c r="G519" s="62">
        <f t="shared" si="145"/>
        <v>0</v>
      </c>
      <c r="H519" s="12">
        <f t="shared" si="146"/>
        <v>0</v>
      </c>
      <c r="J519" s="12">
        <f>IF($I$2='Utánpótlás I'!$P519,'Utánpótlás I'!$Q519,0)</f>
        <v>0</v>
      </c>
      <c r="K519" s="62">
        <f t="shared" si="147"/>
        <v>0</v>
      </c>
      <c r="L519" s="12">
        <f t="shared" si="148"/>
        <v>0</v>
      </c>
      <c r="N519" s="12">
        <f>IF($M$2='Utánpótlás I'!$P519,'Utánpótlás I'!$Q519,0)</f>
        <v>0</v>
      </c>
      <c r="O519" s="62">
        <f t="shared" si="149"/>
        <v>0</v>
      </c>
      <c r="P519" s="12">
        <f t="shared" si="150"/>
        <v>0</v>
      </c>
      <c r="R519" s="12">
        <f>IF($Q$2='Utánpótlás I'!$P519,'Utánpótlás I'!$Q519,0)</f>
        <v>0</v>
      </c>
      <c r="S519" s="62">
        <f t="shared" si="151"/>
        <v>0</v>
      </c>
      <c r="T519" s="12">
        <f t="shared" si="152"/>
        <v>0</v>
      </c>
      <c r="W519" s="12">
        <f>IF($V$2='Utánpótlás I'!$P519,'Utánpótlás I'!$Q519,0)</f>
        <v>0</v>
      </c>
      <c r="X519" s="62">
        <f t="shared" si="153"/>
        <v>0</v>
      </c>
      <c r="Y519" s="12">
        <f t="shared" si="154"/>
        <v>0</v>
      </c>
      <c r="AB519" s="12">
        <f>IF($AA$2='Utánpótlás I'!$P519,'Utánpótlás I'!$Q519,0)</f>
        <v>0</v>
      </c>
      <c r="AC519" s="62">
        <f t="shared" si="155"/>
        <v>0</v>
      </c>
      <c r="AD519" s="12">
        <f t="shared" si="156"/>
        <v>0</v>
      </c>
      <c r="AG519" s="12">
        <f>IF($AF$2='Utánpótlás I'!$P519,'Utánpótlás I'!$Q519,0)</f>
        <v>0</v>
      </c>
      <c r="AH519" s="62">
        <f t="shared" si="157"/>
        <v>0</v>
      </c>
      <c r="AI519" s="12">
        <f t="shared" si="158"/>
        <v>0</v>
      </c>
      <c r="AL519" s="12">
        <f>IF($AK$2='Utánpótlás I'!$P519,'Utánpótlás I'!$Q519,0)</f>
        <v>0</v>
      </c>
      <c r="AM519" s="62">
        <f t="shared" si="159"/>
        <v>0</v>
      </c>
      <c r="AN519" s="12">
        <f t="shared" si="160"/>
        <v>0</v>
      </c>
    </row>
    <row r="520" spans="2:40">
      <c r="B520" s="12">
        <f>IF($A$2='Utánpótlás I'!$P520,'Utánpótlás I'!$Q520,0)</f>
        <v>0</v>
      </c>
      <c r="C520" s="62">
        <f t="shared" si="161"/>
        <v>0</v>
      </c>
      <c r="D520" s="12">
        <f t="shared" si="144"/>
        <v>0</v>
      </c>
      <c r="F520" s="12">
        <f>IF($E$2='Utánpótlás I'!$P520,'Utánpótlás I'!$Q520,0)</f>
        <v>0</v>
      </c>
      <c r="G520" s="62">
        <f t="shared" si="145"/>
        <v>0</v>
      </c>
      <c r="H520" s="12">
        <f t="shared" si="146"/>
        <v>0</v>
      </c>
      <c r="J520" s="12">
        <f>IF($I$2='Utánpótlás I'!$P520,'Utánpótlás I'!$Q520,0)</f>
        <v>0</v>
      </c>
      <c r="K520" s="62">
        <f t="shared" si="147"/>
        <v>0</v>
      </c>
      <c r="L520" s="12">
        <f t="shared" si="148"/>
        <v>0</v>
      </c>
      <c r="N520" s="12">
        <f>IF($M$2='Utánpótlás I'!$P520,'Utánpótlás I'!$Q520,0)</f>
        <v>0</v>
      </c>
      <c r="O520" s="62">
        <f t="shared" si="149"/>
        <v>0</v>
      </c>
      <c r="P520" s="12">
        <f t="shared" si="150"/>
        <v>0</v>
      </c>
      <c r="R520" s="12">
        <f>IF($Q$2='Utánpótlás I'!$P520,'Utánpótlás I'!$Q520,0)</f>
        <v>0</v>
      </c>
      <c r="S520" s="62">
        <f t="shared" si="151"/>
        <v>0</v>
      </c>
      <c r="T520" s="12">
        <f t="shared" si="152"/>
        <v>0</v>
      </c>
      <c r="W520" s="12">
        <f>IF($V$2='Utánpótlás I'!$P520,'Utánpótlás I'!$Q520,0)</f>
        <v>0</v>
      </c>
      <c r="X520" s="62">
        <f t="shared" si="153"/>
        <v>0</v>
      </c>
      <c r="Y520" s="12">
        <f t="shared" si="154"/>
        <v>0</v>
      </c>
      <c r="AB520" s="12">
        <f>IF($AA$2='Utánpótlás I'!$P520,'Utánpótlás I'!$Q520,0)</f>
        <v>0</v>
      </c>
      <c r="AC520" s="62">
        <f t="shared" si="155"/>
        <v>0</v>
      </c>
      <c r="AD520" s="12">
        <f t="shared" si="156"/>
        <v>0</v>
      </c>
      <c r="AG520" s="12">
        <f>IF($AF$2='Utánpótlás I'!$P520,'Utánpótlás I'!$Q520,0)</f>
        <v>0</v>
      </c>
      <c r="AH520" s="62">
        <f t="shared" si="157"/>
        <v>0</v>
      </c>
      <c r="AI520" s="12">
        <f t="shared" si="158"/>
        <v>0</v>
      </c>
      <c r="AL520" s="12">
        <f>IF($AK$2='Utánpótlás I'!$P520,'Utánpótlás I'!$Q520,0)</f>
        <v>0</v>
      </c>
      <c r="AM520" s="62">
        <f t="shared" si="159"/>
        <v>0</v>
      </c>
      <c r="AN520" s="12">
        <f t="shared" si="160"/>
        <v>0</v>
      </c>
    </row>
    <row r="521" spans="2:40">
      <c r="B521" s="12">
        <f>IF($A$2='Utánpótlás I'!$P521,'Utánpótlás I'!$Q521,0)</f>
        <v>0</v>
      </c>
      <c r="C521" s="62">
        <f t="shared" si="161"/>
        <v>0</v>
      </c>
      <c r="D521" s="12">
        <f t="shared" si="144"/>
        <v>0</v>
      </c>
      <c r="F521" s="12">
        <f>IF($E$2='Utánpótlás I'!$P521,'Utánpótlás I'!$Q521,0)</f>
        <v>0</v>
      </c>
      <c r="G521" s="62">
        <f t="shared" si="145"/>
        <v>0</v>
      </c>
      <c r="H521" s="12">
        <f t="shared" si="146"/>
        <v>0</v>
      </c>
      <c r="J521" s="12">
        <f>IF($I$2='Utánpótlás I'!$P521,'Utánpótlás I'!$Q521,0)</f>
        <v>0</v>
      </c>
      <c r="K521" s="62">
        <f t="shared" si="147"/>
        <v>0</v>
      </c>
      <c r="L521" s="12">
        <f t="shared" si="148"/>
        <v>0</v>
      </c>
      <c r="N521" s="12">
        <f>IF($M$2='Utánpótlás I'!$P521,'Utánpótlás I'!$Q521,0)</f>
        <v>0</v>
      </c>
      <c r="O521" s="62">
        <f t="shared" si="149"/>
        <v>0</v>
      </c>
      <c r="P521" s="12">
        <f t="shared" si="150"/>
        <v>0</v>
      </c>
      <c r="R521" s="12">
        <f>IF($Q$2='Utánpótlás I'!$P521,'Utánpótlás I'!$Q521,0)</f>
        <v>0</v>
      </c>
      <c r="S521" s="62">
        <f t="shared" si="151"/>
        <v>0</v>
      </c>
      <c r="T521" s="12">
        <f t="shared" si="152"/>
        <v>0</v>
      </c>
      <c r="W521" s="12">
        <f>IF($V$2='Utánpótlás I'!$P521,'Utánpótlás I'!$Q521,0)</f>
        <v>0</v>
      </c>
      <c r="X521" s="62">
        <f t="shared" si="153"/>
        <v>0</v>
      </c>
      <c r="Y521" s="12">
        <f t="shared" si="154"/>
        <v>0</v>
      </c>
      <c r="AB521" s="12">
        <f>IF($AA$2='Utánpótlás I'!$P521,'Utánpótlás I'!$Q521,0)</f>
        <v>0</v>
      </c>
      <c r="AC521" s="62">
        <f t="shared" si="155"/>
        <v>0</v>
      </c>
      <c r="AD521" s="12">
        <f t="shared" si="156"/>
        <v>0</v>
      </c>
      <c r="AG521" s="12">
        <f>IF($AF$2='Utánpótlás I'!$P521,'Utánpótlás I'!$Q521,0)</f>
        <v>0</v>
      </c>
      <c r="AH521" s="62">
        <f t="shared" si="157"/>
        <v>0</v>
      </c>
      <c r="AI521" s="12">
        <f t="shared" si="158"/>
        <v>0</v>
      </c>
      <c r="AL521" s="12">
        <f>IF($AK$2='Utánpótlás I'!$P521,'Utánpótlás I'!$Q521,0)</f>
        <v>0</v>
      </c>
      <c r="AM521" s="62">
        <f t="shared" si="159"/>
        <v>0</v>
      </c>
      <c r="AN521" s="12">
        <f t="shared" si="160"/>
        <v>0</v>
      </c>
    </row>
    <row r="522" spans="2:40">
      <c r="B522" s="12">
        <f>IF($A$2='Utánpótlás I'!$P522,'Utánpótlás I'!$Q522,0)</f>
        <v>0</v>
      </c>
      <c r="C522" s="62">
        <f t="shared" si="161"/>
        <v>0</v>
      </c>
      <c r="D522" s="12">
        <f t="shared" si="144"/>
        <v>0</v>
      </c>
      <c r="F522" s="12">
        <f>IF($E$2='Utánpótlás I'!$P522,'Utánpótlás I'!$Q522,0)</f>
        <v>0</v>
      </c>
      <c r="G522" s="62">
        <f t="shared" si="145"/>
        <v>0</v>
      </c>
      <c r="H522" s="12">
        <f t="shared" si="146"/>
        <v>0</v>
      </c>
      <c r="J522" s="12">
        <f>IF($I$2='Utánpótlás I'!$P522,'Utánpótlás I'!$Q522,0)</f>
        <v>0</v>
      </c>
      <c r="K522" s="62">
        <f t="shared" si="147"/>
        <v>0</v>
      </c>
      <c r="L522" s="12">
        <f t="shared" si="148"/>
        <v>0</v>
      </c>
      <c r="N522" s="12">
        <f>IF($M$2='Utánpótlás I'!$P522,'Utánpótlás I'!$Q522,0)</f>
        <v>0</v>
      </c>
      <c r="O522" s="62">
        <f t="shared" si="149"/>
        <v>0</v>
      </c>
      <c r="P522" s="12">
        <f t="shared" si="150"/>
        <v>0</v>
      </c>
      <c r="R522" s="12">
        <f>IF($Q$2='Utánpótlás I'!$P522,'Utánpótlás I'!$Q522,0)</f>
        <v>0</v>
      </c>
      <c r="S522" s="62">
        <f t="shared" si="151"/>
        <v>0</v>
      </c>
      <c r="T522" s="12">
        <f t="shared" si="152"/>
        <v>0</v>
      </c>
      <c r="W522" s="12">
        <f>IF($V$2='Utánpótlás I'!$P522,'Utánpótlás I'!$Q522,0)</f>
        <v>0</v>
      </c>
      <c r="X522" s="62">
        <f t="shared" si="153"/>
        <v>0</v>
      </c>
      <c r="Y522" s="12">
        <f t="shared" si="154"/>
        <v>0</v>
      </c>
      <c r="AB522" s="12">
        <f>IF($AA$2='Utánpótlás I'!$P522,'Utánpótlás I'!$Q522,0)</f>
        <v>0</v>
      </c>
      <c r="AC522" s="62">
        <f t="shared" si="155"/>
        <v>0</v>
      </c>
      <c r="AD522" s="12">
        <f t="shared" si="156"/>
        <v>0</v>
      </c>
      <c r="AG522" s="12">
        <f>IF($AF$2='Utánpótlás I'!$P522,'Utánpótlás I'!$Q522,0)</f>
        <v>0</v>
      </c>
      <c r="AH522" s="62">
        <f t="shared" si="157"/>
        <v>0</v>
      </c>
      <c r="AI522" s="12">
        <f t="shared" si="158"/>
        <v>0</v>
      </c>
      <c r="AL522" s="12">
        <f>IF($AK$2='Utánpótlás I'!$P522,'Utánpótlás I'!$Q522,0)</f>
        <v>0</v>
      </c>
      <c r="AM522" s="62">
        <f t="shared" si="159"/>
        <v>0</v>
      </c>
      <c r="AN522" s="12">
        <f t="shared" si="160"/>
        <v>0</v>
      </c>
    </row>
    <row r="523" spans="2:40">
      <c r="B523" s="12">
        <f>IF($A$2='Utánpótlás I'!$P523,'Utánpótlás I'!$Q523,0)</f>
        <v>0</v>
      </c>
      <c r="C523" s="62">
        <f t="shared" si="161"/>
        <v>0</v>
      </c>
      <c r="D523" s="12">
        <f t="shared" si="144"/>
        <v>0</v>
      </c>
      <c r="F523" s="12">
        <f>IF($E$2='Utánpótlás I'!$P523,'Utánpótlás I'!$Q523,0)</f>
        <v>0</v>
      </c>
      <c r="G523" s="62">
        <f t="shared" si="145"/>
        <v>0</v>
      </c>
      <c r="H523" s="12">
        <f t="shared" si="146"/>
        <v>0</v>
      </c>
      <c r="J523" s="12">
        <f>IF($I$2='Utánpótlás I'!$P523,'Utánpótlás I'!$Q523,0)</f>
        <v>0</v>
      </c>
      <c r="K523" s="62">
        <f t="shared" si="147"/>
        <v>0</v>
      </c>
      <c r="L523" s="12">
        <f t="shared" si="148"/>
        <v>0</v>
      </c>
      <c r="N523" s="12">
        <f>IF($M$2='Utánpótlás I'!$P523,'Utánpótlás I'!$Q523,0)</f>
        <v>0</v>
      </c>
      <c r="O523" s="62">
        <f t="shared" si="149"/>
        <v>0</v>
      </c>
      <c r="P523" s="12">
        <f t="shared" si="150"/>
        <v>0</v>
      </c>
      <c r="R523" s="12">
        <f>IF($Q$2='Utánpótlás I'!$P523,'Utánpótlás I'!$Q523,0)</f>
        <v>0</v>
      </c>
      <c r="S523" s="62">
        <f t="shared" si="151"/>
        <v>0</v>
      </c>
      <c r="T523" s="12">
        <f t="shared" si="152"/>
        <v>0</v>
      </c>
      <c r="W523" s="12">
        <f>IF($V$2='Utánpótlás I'!$P523,'Utánpótlás I'!$Q523,0)</f>
        <v>0</v>
      </c>
      <c r="X523" s="62">
        <f t="shared" si="153"/>
        <v>0</v>
      </c>
      <c r="Y523" s="12">
        <f t="shared" si="154"/>
        <v>0</v>
      </c>
      <c r="AB523" s="12">
        <f>IF($AA$2='Utánpótlás I'!$P523,'Utánpótlás I'!$Q523,0)</f>
        <v>0</v>
      </c>
      <c r="AC523" s="62">
        <f t="shared" si="155"/>
        <v>0</v>
      </c>
      <c r="AD523" s="12">
        <f t="shared" si="156"/>
        <v>0</v>
      </c>
      <c r="AG523" s="12">
        <f>IF($AF$2='Utánpótlás I'!$P523,'Utánpótlás I'!$Q523,0)</f>
        <v>0</v>
      </c>
      <c r="AH523" s="62">
        <f t="shared" si="157"/>
        <v>0</v>
      </c>
      <c r="AI523" s="12">
        <f t="shared" si="158"/>
        <v>0</v>
      </c>
      <c r="AL523" s="12">
        <f>IF($AK$2='Utánpótlás I'!$P523,'Utánpótlás I'!$Q523,0)</f>
        <v>0</v>
      </c>
      <c r="AM523" s="62">
        <f t="shared" si="159"/>
        <v>0</v>
      </c>
      <c r="AN523" s="12">
        <f t="shared" si="160"/>
        <v>0</v>
      </c>
    </row>
    <row r="524" spans="2:40">
      <c r="B524" s="12">
        <f>IF($A$2='Utánpótlás I'!$P524,'Utánpótlás I'!$Q524,0)</f>
        <v>0</v>
      </c>
      <c r="C524" s="62">
        <f t="shared" si="161"/>
        <v>0</v>
      </c>
      <c r="D524" s="12">
        <f t="shared" si="144"/>
        <v>0</v>
      </c>
      <c r="F524" s="12">
        <f>IF($E$2='Utánpótlás I'!$P524,'Utánpótlás I'!$Q524,0)</f>
        <v>0</v>
      </c>
      <c r="G524" s="62">
        <f t="shared" si="145"/>
        <v>0</v>
      </c>
      <c r="H524" s="12">
        <f t="shared" si="146"/>
        <v>0</v>
      </c>
      <c r="J524" s="12">
        <f>IF($I$2='Utánpótlás I'!$P524,'Utánpótlás I'!$Q524,0)</f>
        <v>0</v>
      </c>
      <c r="K524" s="62">
        <f t="shared" si="147"/>
        <v>0</v>
      </c>
      <c r="L524" s="12">
        <f t="shared" si="148"/>
        <v>0</v>
      </c>
      <c r="N524" s="12">
        <f>IF($M$2='Utánpótlás I'!$P524,'Utánpótlás I'!$Q524,0)</f>
        <v>0</v>
      </c>
      <c r="O524" s="62">
        <f t="shared" si="149"/>
        <v>0</v>
      </c>
      <c r="P524" s="12">
        <f t="shared" si="150"/>
        <v>0</v>
      </c>
      <c r="R524" s="12">
        <f>IF($Q$2='Utánpótlás I'!$P524,'Utánpótlás I'!$Q524,0)</f>
        <v>0</v>
      </c>
      <c r="S524" s="62">
        <f t="shared" si="151"/>
        <v>0</v>
      </c>
      <c r="T524" s="12">
        <f t="shared" si="152"/>
        <v>0</v>
      </c>
      <c r="W524" s="12">
        <f>IF($V$2='Utánpótlás I'!$P524,'Utánpótlás I'!$Q524,0)</f>
        <v>0</v>
      </c>
      <c r="X524" s="62">
        <f t="shared" si="153"/>
        <v>0</v>
      </c>
      <c r="Y524" s="12">
        <f t="shared" si="154"/>
        <v>0</v>
      </c>
      <c r="AB524" s="12">
        <f>IF($AA$2='Utánpótlás I'!$P524,'Utánpótlás I'!$Q524,0)</f>
        <v>0</v>
      </c>
      <c r="AC524" s="62">
        <f t="shared" si="155"/>
        <v>0</v>
      </c>
      <c r="AD524" s="12">
        <f t="shared" si="156"/>
        <v>0</v>
      </c>
      <c r="AG524" s="12">
        <f>IF($AF$2='Utánpótlás I'!$P524,'Utánpótlás I'!$Q524,0)</f>
        <v>0</v>
      </c>
      <c r="AH524" s="62">
        <f t="shared" si="157"/>
        <v>0</v>
      </c>
      <c r="AI524" s="12">
        <f t="shared" si="158"/>
        <v>0</v>
      </c>
      <c r="AL524" s="12">
        <f>IF($AK$2='Utánpótlás I'!$P524,'Utánpótlás I'!$Q524,0)</f>
        <v>0</v>
      </c>
      <c r="AM524" s="62">
        <f t="shared" si="159"/>
        <v>0</v>
      </c>
      <c r="AN524" s="12">
        <f t="shared" si="160"/>
        <v>0</v>
      </c>
    </row>
    <row r="525" spans="2:40">
      <c r="B525" s="12">
        <f>IF($A$2='Utánpótlás I'!$P525,'Utánpótlás I'!$Q525,0)</f>
        <v>0</v>
      </c>
      <c r="C525" s="62">
        <f t="shared" si="161"/>
        <v>0</v>
      </c>
      <c r="D525" s="12">
        <f t="shared" si="144"/>
        <v>0</v>
      </c>
      <c r="F525" s="12">
        <f>IF($E$2='Utánpótlás I'!$P525,'Utánpótlás I'!$Q525,0)</f>
        <v>0</v>
      </c>
      <c r="G525" s="62">
        <f t="shared" si="145"/>
        <v>0</v>
      </c>
      <c r="H525" s="12">
        <f t="shared" si="146"/>
        <v>0</v>
      </c>
      <c r="J525" s="12">
        <f>IF($I$2='Utánpótlás I'!$P525,'Utánpótlás I'!$Q525,0)</f>
        <v>0</v>
      </c>
      <c r="K525" s="62">
        <f t="shared" si="147"/>
        <v>0</v>
      </c>
      <c r="L525" s="12">
        <f t="shared" si="148"/>
        <v>0</v>
      </c>
      <c r="N525" s="12">
        <f>IF($M$2='Utánpótlás I'!$P525,'Utánpótlás I'!$Q525,0)</f>
        <v>0</v>
      </c>
      <c r="O525" s="62">
        <f t="shared" si="149"/>
        <v>0</v>
      </c>
      <c r="P525" s="12">
        <f t="shared" si="150"/>
        <v>0</v>
      </c>
      <c r="R525" s="12">
        <f>IF($Q$2='Utánpótlás I'!$P525,'Utánpótlás I'!$Q525,0)</f>
        <v>0</v>
      </c>
      <c r="S525" s="62">
        <f t="shared" si="151"/>
        <v>0</v>
      </c>
      <c r="T525" s="12">
        <f t="shared" si="152"/>
        <v>0</v>
      </c>
      <c r="W525" s="12">
        <f>IF($V$2='Utánpótlás I'!$P525,'Utánpótlás I'!$Q525,0)</f>
        <v>0</v>
      </c>
      <c r="X525" s="62">
        <f t="shared" si="153"/>
        <v>0</v>
      </c>
      <c r="Y525" s="12">
        <f t="shared" si="154"/>
        <v>0</v>
      </c>
      <c r="AB525" s="12">
        <f>IF($AA$2='Utánpótlás I'!$P525,'Utánpótlás I'!$Q525,0)</f>
        <v>0</v>
      </c>
      <c r="AC525" s="62">
        <f t="shared" si="155"/>
        <v>0</v>
      </c>
      <c r="AD525" s="12">
        <f t="shared" si="156"/>
        <v>0</v>
      </c>
      <c r="AG525" s="12">
        <f>IF($AF$2='Utánpótlás I'!$P525,'Utánpótlás I'!$Q525,0)</f>
        <v>0</v>
      </c>
      <c r="AH525" s="62">
        <f t="shared" si="157"/>
        <v>0</v>
      </c>
      <c r="AI525" s="12">
        <f t="shared" si="158"/>
        <v>0</v>
      </c>
      <c r="AL525" s="12">
        <f>IF($AK$2='Utánpótlás I'!$P525,'Utánpótlás I'!$Q525,0)</f>
        <v>0</v>
      </c>
      <c r="AM525" s="62">
        <f t="shared" si="159"/>
        <v>0</v>
      </c>
      <c r="AN525" s="12">
        <f t="shared" si="160"/>
        <v>0</v>
      </c>
    </row>
    <row r="526" spans="2:40">
      <c r="B526" s="12">
        <f>IF($A$2='Utánpótlás I'!$P526,'Utánpótlás I'!$Q526,0)</f>
        <v>0</v>
      </c>
      <c r="C526" s="62">
        <f t="shared" si="161"/>
        <v>0</v>
      </c>
      <c r="D526" s="12">
        <f t="shared" si="144"/>
        <v>0</v>
      </c>
      <c r="F526" s="12">
        <f>IF($E$2='Utánpótlás I'!$P526,'Utánpótlás I'!$Q526,0)</f>
        <v>0</v>
      </c>
      <c r="G526" s="62">
        <f t="shared" si="145"/>
        <v>0</v>
      </c>
      <c r="H526" s="12">
        <f t="shared" si="146"/>
        <v>0</v>
      </c>
      <c r="J526" s="12">
        <f>IF($I$2='Utánpótlás I'!$P526,'Utánpótlás I'!$Q526,0)</f>
        <v>0</v>
      </c>
      <c r="K526" s="62">
        <f t="shared" si="147"/>
        <v>0</v>
      </c>
      <c r="L526" s="12">
        <f t="shared" si="148"/>
        <v>0</v>
      </c>
      <c r="N526" s="12">
        <f>IF($M$2='Utánpótlás I'!$P526,'Utánpótlás I'!$Q526,0)</f>
        <v>0</v>
      </c>
      <c r="O526" s="62">
        <f t="shared" si="149"/>
        <v>0</v>
      </c>
      <c r="P526" s="12">
        <f t="shared" si="150"/>
        <v>0</v>
      </c>
      <c r="R526" s="12">
        <f>IF($Q$2='Utánpótlás I'!$P526,'Utánpótlás I'!$Q526,0)</f>
        <v>0</v>
      </c>
      <c r="S526" s="62">
        <f t="shared" si="151"/>
        <v>0</v>
      </c>
      <c r="T526" s="12">
        <f t="shared" si="152"/>
        <v>0</v>
      </c>
      <c r="W526" s="12">
        <f>IF($V$2='Utánpótlás I'!$P526,'Utánpótlás I'!$Q526,0)</f>
        <v>0</v>
      </c>
      <c r="X526" s="62">
        <f t="shared" si="153"/>
        <v>0</v>
      </c>
      <c r="Y526" s="12">
        <f t="shared" si="154"/>
        <v>0</v>
      </c>
      <c r="AB526" s="12">
        <f>IF($AA$2='Utánpótlás I'!$P526,'Utánpótlás I'!$Q526,0)</f>
        <v>0</v>
      </c>
      <c r="AC526" s="62">
        <f t="shared" si="155"/>
        <v>0</v>
      </c>
      <c r="AD526" s="12">
        <f t="shared" si="156"/>
        <v>0</v>
      </c>
      <c r="AG526" s="12">
        <f>IF($AF$2='Utánpótlás I'!$P526,'Utánpótlás I'!$Q526,0)</f>
        <v>0</v>
      </c>
      <c r="AH526" s="62">
        <f t="shared" si="157"/>
        <v>0</v>
      </c>
      <c r="AI526" s="12">
        <f t="shared" si="158"/>
        <v>0</v>
      </c>
      <c r="AL526" s="12">
        <f>IF($AK$2='Utánpótlás I'!$P526,'Utánpótlás I'!$Q526,0)</f>
        <v>0</v>
      </c>
      <c r="AM526" s="62">
        <f t="shared" si="159"/>
        <v>0</v>
      </c>
      <c r="AN526" s="12">
        <f t="shared" si="160"/>
        <v>0</v>
      </c>
    </row>
    <row r="527" spans="2:40">
      <c r="B527" s="12">
        <f>IF($A$2='Utánpótlás I'!$P527,'Utánpótlás I'!$Q527,0)</f>
        <v>0</v>
      </c>
      <c r="C527" s="62">
        <f t="shared" si="161"/>
        <v>0</v>
      </c>
      <c r="D527" s="12">
        <f t="shared" si="144"/>
        <v>0</v>
      </c>
      <c r="F527" s="12">
        <f>IF($E$2='Utánpótlás I'!$P527,'Utánpótlás I'!$Q527,0)</f>
        <v>0</v>
      </c>
      <c r="G527" s="62">
        <f t="shared" si="145"/>
        <v>0</v>
      </c>
      <c r="H527" s="12">
        <f t="shared" si="146"/>
        <v>0</v>
      </c>
      <c r="J527" s="12">
        <f>IF($I$2='Utánpótlás I'!$P527,'Utánpótlás I'!$Q527,0)</f>
        <v>0</v>
      </c>
      <c r="K527" s="62">
        <f t="shared" si="147"/>
        <v>0</v>
      </c>
      <c r="L527" s="12">
        <f t="shared" si="148"/>
        <v>0</v>
      </c>
      <c r="N527" s="12">
        <f>IF($M$2='Utánpótlás I'!$P527,'Utánpótlás I'!$Q527,0)</f>
        <v>0</v>
      </c>
      <c r="O527" s="62">
        <f t="shared" si="149"/>
        <v>0</v>
      </c>
      <c r="P527" s="12">
        <f t="shared" si="150"/>
        <v>0</v>
      </c>
      <c r="R527" s="12">
        <f>IF($Q$2='Utánpótlás I'!$P527,'Utánpótlás I'!$Q527,0)</f>
        <v>0</v>
      </c>
      <c r="S527" s="62">
        <f t="shared" si="151"/>
        <v>0</v>
      </c>
      <c r="T527" s="12">
        <f t="shared" si="152"/>
        <v>0</v>
      </c>
      <c r="W527" s="12">
        <f>IF($V$2='Utánpótlás I'!$P527,'Utánpótlás I'!$Q527,0)</f>
        <v>0</v>
      </c>
      <c r="X527" s="62">
        <f t="shared" si="153"/>
        <v>0</v>
      </c>
      <c r="Y527" s="12">
        <f t="shared" si="154"/>
        <v>0</v>
      </c>
      <c r="AB527" s="12">
        <f>IF($AA$2='Utánpótlás I'!$P527,'Utánpótlás I'!$Q527,0)</f>
        <v>0</v>
      </c>
      <c r="AC527" s="62">
        <f t="shared" si="155"/>
        <v>0</v>
      </c>
      <c r="AD527" s="12">
        <f t="shared" si="156"/>
        <v>0</v>
      </c>
      <c r="AG527" s="12">
        <f>IF($AF$2='Utánpótlás I'!$P527,'Utánpótlás I'!$Q527,0)</f>
        <v>0</v>
      </c>
      <c r="AH527" s="62">
        <f t="shared" si="157"/>
        <v>0</v>
      </c>
      <c r="AI527" s="12">
        <f t="shared" si="158"/>
        <v>0</v>
      </c>
      <c r="AL527" s="12">
        <f>IF($AK$2='Utánpótlás I'!$P527,'Utánpótlás I'!$Q527,0)</f>
        <v>0</v>
      </c>
      <c r="AM527" s="62">
        <f t="shared" si="159"/>
        <v>0</v>
      </c>
      <c r="AN527" s="12">
        <f t="shared" si="160"/>
        <v>0</v>
      </c>
    </row>
    <row r="528" spans="2:40">
      <c r="B528" s="12">
        <f>IF($A$2='Utánpótlás I'!$P528,'Utánpótlás I'!$Q528,0)</f>
        <v>0</v>
      </c>
      <c r="C528" s="62">
        <f t="shared" si="161"/>
        <v>0</v>
      </c>
      <c r="D528" s="12">
        <f t="shared" si="144"/>
        <v>0</v>
      </c>
      <c r="F528" s="12">
        <f>IF($E$2='Utánpótlás I'!$P528,'Utánpótlás I'!$Q528,0)</f>
        <v>0</v>
      </c>
      <c r="G528" s="62">
        <f t="shared" si="145"/>
        <v>0</v>
      </c>
      <c r="H528" s="12">
        <f t="shared" si="146"/>
        <v>0</v>
      </c>
      <c r="J528" s="12">
        <f>IF($I$2='Utánpótlás I'!$P528,'Utánpótlás I'!$Q528,0)</f>
        <v>0</v>
      </c>
      <c r="K528" s="62">
        <f t="shared" si="147"/>
        <v>0</v>
      </c>
      <c r="L528" s="12">
        <f t="shared" si="148"/>
        <v>0</v>
      </c>
      <c r="N528" s="12">
        <f>IF($M$2='Utánpótlás I'!$P528,'Utánpótlás I'!$Q528,0)</f>
        <v>0</v>
      </c>
      <c r="O528" s="62">
        <f t="shared" si="149"/>
        <v>0</v>
      </c>
      <c r="P528" s="12">
        <f t="shared" si="150"/>
        <v>0</v>
      </c>
      <c r="R528" s="12">
        <f>IF($Q$2='Utánpótlás I'!$P528,'Utánpótlás I'!$Q528,0)</f>
        <v>0</v>
      </c>
      <c r="S528" s="62">
        <f t="shared" si="151"/>
        <v>0</v>
      </c>
      <c r="T528" s="12">
        <f t="shared" si="152"/>
        <v>0</v>
      </c>
      <c r="W528" s="12">
        <f>IF($V$2='Utánpótlás I'!$P528,'Utánpótlás I'!$Q528,0)</f>
        <v>0</v>
      </c>
      <c r="X528" s="62">
        <f t="shared" si="153"/>
        <v>0</v>
      </c>
      <c r="Y528" s="12">
        <f t="shared" si="154"/>
        <v>0</v>
      </c>
      <c r="AB528" s="12">
        <f>IF($AA$2='Utánpótlás I'!$P528,'Utánpótlás I'!$Q528,0)</f>
        <v>0</v>
      </c>
      <c r="AC528" s="62">
        <f t="shared" si="155"/>
        <v>0</v>
      </c>
      <c r="AD528" s="12">
        <f t="shared" si="156"/>
        <v>0</v>
      </c>
      <c r="AG528" s="12">
        <f>IF($AF$2='Utánpótlás I'!$P528,'Utánpótlás I'!$Q528,0)</f>
        <v>0</v>
      </c>
      <c r="AH528" s="62">
        <f t="shared" si="157"/>
        <v>0</v>
      </c>
      <c r="AI528" s="12">
        <f t="shared" si="158"/>
        <v>0</v>
      </c>
      <c r="AL528" s="12">
        <f>IF($AK$2='Utánpótlás I'!$P528,'Utánpótlás I'!$Q528,0)</f>
        <v>0</v>
      </c>
      <c r="AM528" s="62">
        <f t="shared" si="159"/>
        <v>0</v>
      </c>
      <c r="AN528" s="12">
        <f t="shared" si="160"/>
        <v>0</v>
      </c>
    </row>
    <row r="529" spans="2:40">
      <c r="B529" s="12">
        <f>IF($A$2='Utánpótlás I'!$P529,'Utánpótlás I'!$Q529,0)</f>
        <v>0</v>
      </c>
      <c r="C529" s="62">
        <f t="shared" si="161"/>
        <v>0</v>
      </c>
      <c r="D529" s="12">
        <f t="shared" si="144"/>
        <v>0</v>
      </c>
      <c r="F529" s="12">
        <f>IF($E$2='Utánpótlás I'!$P529,'Utánpótlás I'!$Q529,0)</f>
        <v>0</v>
      </c>
      <c r="G529" s="62">
        <f t="shared" si="145"/>
        <v>0</v>
      </c>
      <c r="H529" s="12">
        <f t="shared" si="146"/>
        <v>0</v>
      </c>
      <c r="J529" s="12">
        <f>IF($I$2='Utánpótlás I'!$P529,'Utánpótlás I'!$Q529,0)</f>
        <v>0</v>
      </c>
      <c r="K529" s="62">
        <f t="shared" si="147"/>
        <v>0</v>
      </c>
      <c r="L529" s="12">
        <f t="shared" si="148"/>
        <v>0</v>
      </c>
      <c r="N529" s="12">
        <f>IF($M$2='Utánpótlás I'!$P529,'Utánpótlás I'!$Q529,0)</f>
        <v>0</v>
      </c>
      <c r="O529" s="62">
        <f t="shared" si="149"/>
        <v>0</v>
      </c>
      <c r="P529" s="12">
        <f t="shared" si="150"/>
        <v>0</v>
      </c>
      <c r="R529" s="12">
        <f>IF($Q$2='Utánpótlás I'!$P529,'Utánpótlás I'!$Q529,0)</f>
        <v>0</v>
      </c>
      <c r="S529" s="62">
        <f t="shared" si="151"/>
        <v>0</v>
      </c>
      <c r="T529" s="12">
        <f t="shared" si="152"/>
        <v>0</v>
      </c>
      <c r="W529" s="12">
        <f>IF($V$2='Utánpótlás I'!$P529,'Utánpótlás I'!$Q529,0)</f>
        <v>0</v>
      </c>
      <c r="X529" s="62">
        <f t="shared" si="153"/>
        <v>0</v>
      </c>
      <c r="Y529" s="12">
        <f t="shared" si="154"/>
        <v>0</v>
      </c>
      <c r="AB529" s="12">
        <f>IF($AA$2='Utánpótlás I'!$P529,'Utánpótlás I'!$Q529,0)</f>
        <v>0</v>
      </c>
      <c r="AC529" s="62">
        <f t="shared" si="155"/>
        <v>0</v>
      </c>
      <c r="AD529" s="12">
        <f t="shared" si="156"/>
        <v>0</v>
      </c>
      <c r="AG529" s="12">
        <f>IF($AF$2='Utánpótlás I'!$P529,'Utánpótlás I'!$Q529,0)</f>
        <v>0</v>
      </c>
      <c r="AH529" s="62">
        <f t="shared" si="157"/>
        <v>0</v>
      </c>
      <c r="AI529" s="12">
        <f t="shared" si="158"/>
        <v>0</v>
      </c>
      <c r="AL529" s="12">
        <f>IF($AK$2='Utánpótlás I'!$P529,'Utánpótlás I'!$Q529,0)</f>
        <v>0</v>
      </c>
      <c r="AM529" s="62">
        <f t="shared" si="159"/>
        <v>0</v>
      </c>
      <c r="AN529" s="12">
        <f t="shared" si="160"/>
        <v>0</v>
      </c>
    </row>
    <row r="530" spans="2:40">
      <c r="B530" s="12">
        <f>IF($A$2='Utánpótlás I'!$P530,'Utánpótlás I'!$Q530,0)</f>
        <v>0</v>
      </c>
      <c r="C530" s="62">
        <f t="shared" si="161"/>
        <v>0</v>
      </c>
      <c r="D530" s="12">
        <f t="shared" si="144"/>
        <v>0</v>
      </c>
      <c r="F530" s="12">
        <f>IF($E$2='Utánpótlás I'!$P530,'Utánpótlás I'!$Q530,0)</f>
        <v>0</v>
      </c>
      <c r="G530" s="62">
        <f t="shared" si="145"/>
        <v>0</v>
      </c>
      <c r="H530" s="12">
        <f t="shared" si="146"/>
        <v>0</v>
      </c>
      <c r="J530" s="12">
        <f>IF($I$2='Utánpótlás I'!$P530,'Utánpótlás I'!$Q530,0)</f>
        <v>0</v>
      </c>
      <c r="K530" s="62">
        <f t="shared" si="147"/>
        <v>0</v>
      </c>
      <c r="L530" s="12">
        <f t="shared" si="148"/>
        <v>0</v>
      </c>
      <c r="N530" s="12">
        <f>IF($M$2='Utánpótlás I'!$P530,'Utánpótlás I'!$Q530,0)</f>
        <v>0</v>
      </c>
      <c r="O530" s="62">
        <f t="shared" si="149"/>
        <v>0</v>
      </c>
      <c r="P530" s="12">
        <f t="shared" si="150"/>
        <v>0</v>
      </c>
      <c r="R530" s="12">
        <f>IF($Q$2='Utánpótlás I'!$P530,'Utánpótlás I'!$Q530,0)</f>
        <v>0</v>
      </c>
      <c r="S530" s="62">
        <f t="shared" si="151"/>
        <v>0</v>
      </c>
      <c r="T530" s="12">
        <f t="shared" si="152"/>
        <v>0</v>
      </c>
      <c r="W530" s="12">
        <f>IF($V$2='Utánpótlás I'!$P530,'Utánpótlás I'!$Q530,0)</f>
        <v>0</v>
      </c>
      <c r="X530" s="62">
        <f t="shared" si="153"/>
        <v>0</v>
      </c>
      <c r="Y530" s="12">
        <f t="shared" si="154"/>
        <v>0</v>
      </c>
      <c r="AB530" s="12">
        <f>IF($AA$2='Utánpótlás I'!$P530,'Utánpótlás I'!$Q530,0)</f>
        <v>0</v>
      </c>
      <c r="AC530" s="62">
        <f t="shared" si="155"/>
        <v>0</v>
      </c>
      <c r="AD530" s="12">
        <f t="shared" si="156"/>
        <v>0</v>
      </c>
      <c r="AG530" s="12">
        <f>IF($AF$2='Utánpótlás I'!$P530,'Utánpótlás I'!$Q530,0)</f>
        <v>0</v>
      </c>
      <c r="AH530" s="62">
        <f t="shared" si="157"/>
        <v>0</v>
      </c>
      <c r="AI530" s="12">
        <f t="shared" si="158"/>
        <v>0</v>
      </c>
      <c r="AL530" s="12">
        <f>IF($AK$2='Utánpótlás I'!$P530,'Utánpótlás I'!$Q530,0)</f>
        <v>0</v>
      </c>
      <c r="AM530" s="62">
        <f t="shared" si="159"/>
        <v>0</v>
      </c>
      <c r="AN530" s="12">
        <f t="shared" si="160"/>
        <v>0</v>
      </c>
    </row>
    <row r="531" spans="2:40">
      <c r="B531" s="12">
        <f>IF($A$2='Utánpótlás I'!$P531,'Utánpótlás I'!$Q531,0)</f>
        <v>0</v>
      </c>
      <c r="C531" s="62">
        <f t="shared" si="161"/>
        <v>0</v>
      </c>
      <c r="D531" s="12">
        <f t="shared" si="144"/>
        <v>0</v>
      </c>
      <c r="F531" s="12">
        <f>IF($E$2='Utánpótlás I'!$P531,'Utánpótlás I'!$Q531,0)</f>
        <v>0</v>
      </c>
      <c r="G531" s="62">
        <f t="shared" si="145"/>
        <v>0</v>
      </c>
      <c r="H531" s="12">
        <f t="shared" si="146"/>
        <v>0</v>
      </c>
      <c r="J531" s="12">
        <f>IF($I$2='Utánpótlás I'!$P531,'Utánpótlás I'!$Q531,0)</f>
        <v>0</v>
      </c>
      <c r="K531" s="62">
        <f t="shared" si="147"/>
        <v>0</v>
      </c>
      <c r="L531" s="12">
        <f t="shared" si="148"/>
        <v>0</v>
      </c>
      <c r="N531" s="12">
        <f>IF($M$2='Utánpótlás I'!$P531,'Utánpótlás I'!$Q531,0)</f>
        <v>0</v>
      </c>
      <c r="O531" s="62">
        <f t="shared" si="149"/>
        <v>0</v>
      </c>
      <c r="P531" s="12">
        <f t="shared" si="150"/>
        <v>0</v>
      </c>
      <c r="R531" s="12">
        <f>IF($Q$2='Utánpótlás I'!$P531,'Utánpótlás I'!$Q531,0)</f>
        <v>0</v>
      </c>
      <c r="S531" s="62">
        <f t="shared" si="151"/>
        <v>0</v>
      </c>
      <c r="T531" s="12">
        <f t="shared" si="152"/>
        <v>0</v>
      </c>
      <c r="W531" s="12">
        <f>IF($V$2='Utánpótlás I'!$P531,'Utánpótlás I'!$Q531,0)</f>
        <v>0</v>
      </c>
      <c r="X531" s="62">
        <f t="shared" si="153"/>
        <v>0</v>
      </c>
      <c r="Y531" s="12">
        <f t="shared" si="154"/>
        <v>0</v>
      </c>
      <c r="AB531" s="12">
        <f>IF($AA$2='Utánpótlás I'!$P531,'Utánpótlás I'!$Q531,0)</f>
        <v>0</v>
      </c>
      <c r="AC531" s="62">
        <f t="shared" si="155"/>
        <v>0</v>
      </c>
      <c r="AD531" s="12">
        <f t="shared" si="156"/>
        <v>0</v>
      </c>
      <c r="AG531" s="12">
        <f>IF($AF$2='Utánpótlás I'!$P531,'Utánpótlás I'!$Q531,0)</f>
        <v>0</v>
      </c>
      <c r="AH531" s="62">
        <f t="shared" si="157"/>
        <v>0</v>
      </c>
      <c r="AI531" s="12">
        <f t="shared" si="158"/>
        <v>0</v>
      </c>
      <c r="AL531" s="12">
        <f>IF($AK$2='Utánpótlás I'!$P531,'Utánpótlás I'!$Q531,0)</f>
        <v>0</v>
      </c>
      <c r="AM531" s="62">
        <f t="shared" si="159"/>
        <v>0</v>
      </c>
      <c r="AN531" s="12">
        <f t="shared" si="160"/>
        <v>0</v>
      </c>
    </row>
    <row r="532" spans="2:40">
      <c r="B532" s="12">
        <f>IF($A$2='Utánpótlás I'!$P532,'Utánpótlás I'!$Q532,0)</f>
        <v>0</v>
      </c>
      <c r="C532" s="62">
        <f t="shared" si="161"/>
        <v>0</v>
      </c>
      <c r="D532" s="12">
        <f t="shared" si="144"/>
        <v>0</v>
      </c>
      <c r="F532" s="12">
        <f>IF($E$2='Utánpótlás I'!$P532,'Utánpótlás I'!$Q532,0)</f>
        <v>0</v>
      </c>
      <c r="G532" s="62">
        <f t="shared" si="145"/>
        <v>0</v>
      </c>
      <c r="H532" s="12">
        <f t="shared" si="146"/>
        <v>0</v>
      </c>
      <c r="J532" s="12">
        <f>IF($I$2='Utánpótlás I'!$P532,'Utánpótlás I'!$Q532,0)</f>
        <v>0</v>
      </c>
      <c r="K532" s="62">
        <f t="shared" si="147"/>
        <v>0</v>
      </c>
      <c r="L532" s="12">
        <f t="shared" si="148"/>
        <v>0</v>
      </c>
      <c r="N532" s="12">
        <f>IF($M$2='Utánpótlás I'!$P532,'Utánpótlás I'!$Q532,0)</f>
        <v>0</v>
      </c>
      <c r="O532" s="62">
        <f t="shared" si="149"/>
        <v>0</v>
      </c>
      <c r="P532" s="12">
        <f t="shared" si="150"/>
        <v>0</v>
      </c>
      <c r="R532" s="12">
        <f>IF($Q$2='Utánpótlás I'!$P532,'Utánpótlás I'!$Q532,0)</f>
        <v>0</v>
      </c>
      <c r="S532" s="62">
        <f t="shared" si="151"/>
        <v>0</v>
      </c>
      <c r="T532" s="12">
        <f t="shared" si="152"/>
        <v>0</v>
      </c>
      <c r="W532" s="12">
        <f>IF($V$2='Utánpótlás I'!$P532,'Utánpótlás I'!$Q532,0)</f>
        <v>0</v>
      </c>
      <c r="X532" s="62">
        <f t="shared" si="153"/>
        <v>0</v>
      </c>
      <c r="Y532" s="12">
        <f t="shared" si="154"/>
        <v>0</v>
      </c>
      <c r="AB532" s="12">
        <f>IF($AA$2='Utánpótlás I'!$P532,'Utánpótlás I'!$Q532,0)</f>
        <v>0</v>
      </c>
      <c r="AC532" s="62">
        <f t="shared" si="155"/>
        <v>0</v>
      </c>
      <c r="AD532" s="12">
        <f t="shared" si="156"/>
        <v>0</v>
      </c>
      <c r="AG532" s="12">
        <f>IF($AF$2='Utánpótlás I'!$P532,'Utánpótlás I'!$Q532,0)</f>
        <v>0</v>
      </c>
      <c r="AH532" s="62">
        <f t="shared" si="157"/>
        <v>0</v>
      </c>
      <c r="AI532" s="12">
        <f t="shared" si="158"/>
        <v>0</v>
      </c>
      <c r="AL532" s="12">
        <f>IF($AK$2='Utánpótlás I'!$P532,'Utánpótlás I'!$Q532,0)</f>
        <v>0</v>
      </c>
      <c r="AM532" s="62">
        <f t="shared" si="159"/>
        <v>0</v>
      </c>
      <c r="AN532" s="12">
        <f t="shared" si="160"/>
        <v>0</v>
      </c>
    </row>
    <row r="533" spans="2:40">
      <c r="B533" s="12">
        <f>IF($A$2='Utánpótlás I'!$P533,'Utánpótlás I'!$Q533,0)</f>
        <v>0</v>
      </c>
      <c r="C533" s="62">
        <f t="shared" si="161"/>
        <v>0</v>
      </c>
      <c r="D533" s="12">
        <f t="shared" si="144"/>
        <v>0</v>
      </c>
      <c r="F533" s="12">
        <f>IF($E$2='Utánpótlás I'!$P533,'Utánpótlás I'!$Q533,0)</f>
        <v>0</v>
      </c>
      <c r="G533" s="62">
        <f t="shared" si="145"/>
        <v>0</v>
      </c>
      <c r="H533" s="12">
        <f t="shared" si="146"/>
        <v>0</v>
      </c>
      <c r="J533" s="12">
        <f>IF($I$2='Utánpótlás I'!$P533,'Utánpótlás I'!$Q533,0)</f>
        <v>0</v>
      </c>
      <c r="K533" s="62">
        <f t="shared" si="147"/>
        <v>0</v>
      </c>
      <c r="L533" s="12">
        <f t="shared" si="148"/>
        <v>0</v>
      </c>
      <c r="N533" s="12">
        <f>IF($M$2='Utánpótlás I'!$P533,'Utánpótlás I'!$Q533,0)</f>
        <v>0</v>
      </c>
      <c r="O533" s="62">
        <f t="shared" si="149"/>
        <v>0</v>
      </c>
      <c r="P533" s="12">
        <f t="shared" si="150"/>
        <v>0</v>
      </c>
      <c r="R533" s="12">
        <f>IF($Q$2='Utánpótlás I'!$P533,'Utánpótlás I'!$Q533,0)</f>
        <v>0</v>
      </c>
      <c r="S533" s="62">
        <f t="shared" si="151"/>
        <v>0</v>
      </c>
      <c r="T533" s="12">
        <f t="shared" si="152"/>
        <v>0</v>
      </c>
      <c r="W533" s="12">
        <f>IF($V$2='Utánpótlás I'!$P533,'Utánpótlás I'!$Q533,0)</f>
        <v>0</v>
      </c>
      <c r="X533" s="62">
        <f t="shared" si="153"/>
        <v>0</v>
      </c>
      <c r="Y533" s="12">
        <f t="shared" si="154"/>
        <v>0</v>
      </c>
      <c r="AB533" s="12">
        <f>IF($AA$2='Utánpótlás I'!$P533,'Utánpótlás I'!$Q533,0)</f>
        <v>0</v>
      </c>
      <c r="AC533" s="62">
        <f t="shared" si="155"/>
        <v>0</v>
      </c>
      <c r="AD533" s="12">
        <f t="shared" si="156"/>
        <v>0</v>
      </c>
      <c r="AG533" s="12">
        <f>IF($AF$2='Utánpótlás I'!$P533,'Utánpótlás I'!$Q533,0)</f>
        <v>0</v>
      </c>
      <c r="AH533" s="62">
        <f t="shared" si="157"/>
        <v>0</v>
      </c>
      <c r="AI533" s="12">
        <f t="shared" si="158"/>
        <v>0</v>
      </c>
      <c r="AL533" s="12">
        <f>IF($AK$2='Utánpótlás I'!$P533,'Utánpótlás I'!$Q533,0)</f>
        <v>0</v>
      </c>
      <c r="AM533" s="62">
        <f t="shared" si="159"/>
        <v>0</v>
      </c>
      <c r="AN533" s="12">
        <f t="shared" si="160"/>
        <v>0</v>
      </c>
    </row>
    <row r="534" spans="2:40">
      <c r="B534" s="12">
        <f>IF($A$2='Utánpótlás I'!$P534,'Utánpótlás I'!$Q534,0)</f>
        <v>0</v>
      </c>
      <c r="C534" s="62">
        <f t="shared" si="161"/>
        <v>0</v>
      </c>
      <c r="D534" s="12">
        <f t="shared" si="144"/>
        <v>0</v>
      </c>
      <c r="F534" s="12">
        <f>IF($E$2='Utánpótlás I'!$P534,'Utánpótlás I'!$Q534,0)</f>
        <v>0</v>
      </c>
      <c r="G534" s="62">
        <f t="shared" si="145"/>
        <v>0</v>
      </c>
      <c r="H534" s="12">
        <f t="shared" si="146"/>
        <v>0</v>
      </c>
      <c r="J534" s="12">
        <f>IF($I$2='Utánpótlás I'!$P534,'Utánpótlás I'!$Q534,0)</f>
        <v>0</v>
      </c>
      <c r="K534" s="62">
        <f t="shared" si="147"/>
        <v>0</v>
      </c>
      <c r="L534" s="12">
        <f t="shared" si="148"/>
        <v>0</v>
      </c>
      <c r="N534" s="12">
        <f>IF($M$2='Utánpótlás I'!$P534,'Utánpótlás I'!$Q534,0)</f>
        <v>0</v>
      </c>
      <c r="O534" s="62">
        <f t="shared" si="149"/>
        <v>0</v>
      </c>
      <c r="P534" s="12">
        <f t="shared" si="150"/>
        <v>0</v>
      </c>
      <c r="R534" s="12">
        <f>IF($Q$2='Utánpótlás I'!$P534,'Utánpótlás I'!$Q534,0)</f>
        <v>0</v>
      </c>
      <c r="S534" s="62">
        <f t="shared" si="151"/>
        <v>0</v>
      </c>
      <c r="T534" s="12">
        <f t="shared" si="152"/>
        <v>0</v>
      </c>
      <c r="W534" s="12">
        <f>IF($V$2='Utánpótlás I'!$P534,'Utánpótlás I'!$Q534,0)</f>
        <v>0</v>
      </c>
      <c r="X534" s="62">
        <f t="shared" si="153"/>
        <v>0</v>
      </c>
      <c r="Y534" s="12">
        <f t="shared" si="154"/>
        <v>0</v>
      </c>
      <c r="AB534" s="12">
        <f>IF($AA$2='Utánpótlás I'!$P534,'Utánpótlás I'!$Q534,0)</f>
        <v>0</v>
      </c>
      <c r="AC534" s="62">
        <f t="shared" si="155"/>
        <v>0</v>
      </c>
      <c r="AD534" s="12">
        <f t="shared" si="156"/>
        <v>0</v>
      </c>
      <c r="AG534" s="12">
        <f>IF($AF$2='Utánpótlás I'!$P534,'Utánpótlás I'!$Q534,0)</f>
        <v>0</v>
      </c>
      <c r="AH534" s="62">
        <f t="shared" si="157"/>
        <v>0</v>
      </c>
      <c r="AI534" s="12">
        <f t="shared" si="158"/>
        <v>0</v>
      </c>
      <c r="AL534" s="12">
        <f>IF($AK$2='Utánpótlás I'!$P534,'Utánpótlás I'!$Q534,0)</f>
        <v>0</v>
      </c>
      <c r="AM534" s="62">
        <f t="shared" si="159"/>
        <v>0</v>
      </c>
      <c r="AN534" s="12">
        <f t="shared" si="160"/>
        <v>0</v>
      </c>
    </row>
    <row r="535" spans="2:40">
      <c r="B535" s="12">
        <f>IF($A$2='Utánpótlás I'!$P535,'Utánpótlás I'!$Q535,0)</f>
        <v>0</v>
      </c>
      <c r="C535" s="62">
        <f t="shared" si="161"/>
        <v>0</v>
      </c>
      <c r="D535" s="12">
        <f t="shared" si="144"/>
        <v>0</v>
      </c>
      <c r="F535" s="12">
        <f>IF($E$2='Utánpótlás I'!$P535,'Utánpótlás I'!$Q535,0)</f>
        <v>0</v>
      </c>
      <c r="G535" s="62">
        <f t="shared" si="145"/>
        <v>0</v>
      </c>
      <c r="H535" s="12">
        <f t="shared" si="146"/>
        <v>0</v>
      </c>
      <c r="J535" s="12">
        <f>IF($I$2='Utánpótlás I'!$P535,'Utánpótlás I'!$Q535,0)</f>
        <v>0</v>
      </c>
      <c r="K535" s="62">
        <f t="shared" si="147"/>
        <v>0</v>
      </c>
      <c r="L535" s="12">
        <f t="shared" si="148"/>
        <v>0</v>
      </c>
      <c r="N535" s="12">
        <f>IF($M$2='Utánpótlás I'!$P535,'Utánpótlás I'!$Q535,0)</f>
        <v>0</v>
      </c>
      <c r="O535" s="62">
        <f t="shared" si="149"/>
        <v>0</v>
      </c>
      <c r="P535" s="12">
        <f t="shared" si="150"/>
        <v>0</v>
      </c>
      <c r="R535" s="12">
        <f>IF($Q$2='Utánpótlás I'!$P535,'Utánpótlás I'!$Q535,0)</f>
        <v>0</v>
      </c>
      <c r="S535" s="62">
        <f t="shared" si="151"/>
        <v>0</v>
      </c>
      <c r="T535" s="12">
        <f t="shared" si="152"/>
        <v>0</v>
      </c>
      <c r="W535" s="12">
        <f>IF($V$2='Utánpótlás I'!$P535,'Utánpótlás I'!$Q535,0)</f>
        <v>0</v>
      </c>
      <c r="X535" s="62">
        <f t="shared" si="153"/>
        <v>0</v>
      </c>
      <c r="Y535" s="12">
        <f t="shared" si="154"/>
        <v>0</v>
      </c>
      <c r="AB535" s="12">
        <f>IF($AA$2='Utánpótlás I'!$P535,'Utánpótlás I'!$Q535,0)</f>
        <v>0</v>
      </c>
      <c r="AC535" s="62">
        <f t="shared" si="155"/>
        <v>0</v>
      </c>
      <c r="AD535" s="12">
        <f t="shared" si="156"/>
        <v>0</v>
      </c>
      <c r="AG535" s="12">
        <f>IF($AF$2='Utánpótlás I'!$P535,'Utánpótlás I'!$Q535,0)</f>
        <v>0</v>
      </c>
      <c r="AH535" s="62">
        <f t="shared" si="157"/>
        <v>0</v>
      </c>
      <c r="AI535" s="12">
        <f t="shared" si="158"/>
        <v>0</v>
      </c>
      <c r="AL535" s="12">
        <f>IF($AK$2='Utánpótlás I'!$P535,'Utánpótlás I'!$Q535,0)</f>
        <v>0</v>
      </c>
      <c r="AM535" s="62">
        <f t="shared" si="159"/>
        <v>0</v>
      </c>
      <c r="AN535" s="12">
        <f t="shared" si="160"/>
        <v>0</v>
      </c>
    </row>
    <row r="536" spans="2:40">
      <c r="B536" s="12">
        <f>IF($A$2='Utánpótlás I'!$P536,'Utánpótlás I'!$Q536,0)</f>
        <v>0</v>
      </c>
      <c r="C536" s="62">
        <f t="shared" si="161"/>
        <v>0</v>
      </c>
      <c r="D536" s="12">
        <f t="shared" si="144"/>
        <v>0</v>
      </c>
      <c r="F536" s="12">
        <f>IF($E$2='Utánpótlás I'!$P536,'Utánpótlás I'!$Q536,0)</f>
        <v>0</v>
      </c>
      <c r="G536" s="62">
        <f t="shared" si="145"/>
        <v>0</v>
      </c>
      <c r="H536" s="12">
        <f t="shared" si="146"/>
        <v>0</v>
      </c>
      <c r="J536" s="12">
        <f>IF($I$2='Utánpótlás I'!$P536,'Utánpótlás I'!$Q536,0)</f>
        <v>0</v>
      </c>
      <c r="K536" s="62">
        <f t="shared" si="147"/>
        <v>0</v>
      </c>
      <c r="L536" s="12">
        <f t="shared" si="148"/>
        <v>0</v>
      </c>
      <c r="N536" s="12">
        <f>IF($M$2='Utánpótlás I'!$P536,'Utánpótlás I'!$Q536,0)</f>
        <v>0</v>
      </c>
      <c r="O536" s="62">
        <f t="shared" si="149"/>
        <v>0</v>
      </c>
      <c r="P536" s="12">
        <f t="shared" si="150"/>
        <v>0</v>
      </c>
      <c r="R536" s="12">
        <f>IF($Q$2='Utánpótlás I'!$P536,'Utánpótlás I'!$Q536,0)</f>
        <v>0</v>
      </c>
      <c r="S536" s="62">
        <f t="shared" si="151"/>
        <v>0</v>
      </c>
      <c r="T536" s="12">
        <f t="shared" si="152"/>
        <v>0</v>
      </c>
      <c r="W536" s="12">
        <f>IF($V$2='Utánpótlás I'!$P536,'Utánpótlás I'!$Q536,0)</f>
        <v>0</v>
      </c>
      <c r="X536" s="62">
        <f t="shared" si="153"/>
        <v>0</v>
      </c>
      <c r="Y536" s="12">
        <f t="shared" si="154"/>
        <v>0</v>
      </c>
      <c r="AB536" s="12">
        <f>IF($AA$2='Utánpótlás I'!$P536,'Utánpótlás I'!$Q536,0)</f>
        <v>0</v>
      </c>
      <c r="AC536" s="62">
        <f t="shared" si="155"/>
        <v>0</v>
      </c>
      <c r="AD536" s="12">
        <f t="shared" si="156"/>
        <v>0</v>
      </c>
      <c r="AG536" s="12">
        <f>IF($AF$2='Utánpótlás I'!$P536,'Utánpótlás I'!$Q536,0)</f>
        <v>0</v>
      </c>
      <c r="AH536" s="62">
        <f t="shared" si="157"/>
        <v>0</v>
      </c>
      <c r="AI536" s="12">
        <f t="shared" si="158"/>
        <v>0</v>
      </c>
      <c r="AL536" s="12">
        <f>IF($AK$2='Utánpótlás I'!$P536,'Utánpótlás I'!$Q536,0)</f>
        <v>0</v>
      </c>
      <c r="AM536" s="62">
        <f t="shared" si="159"/>
        <v>0</v>
      </c>
      <c r="AN536" s="12">
        <f t="shared" si="160"/>
        <v>0</v>
      </c>
    </row>
    <row r="537" spans="2:40">
      <c r="B537" s="12">
        <f>IF($A$2='Utánpótlás I'!$P537,'Utánpótlás I'!$Q537,0)</f>
        <v>0</v>
      </c>
      <c r="C537" s="62">
        <f t="shared" si="161"/>
        <v>0</v>
      </c>
      <c r="D537" s="12">
        <f t="shared" si="144"/>
        <v>0</v>
      </c>
      <c r="F537" s="12">
        <f>IF($E$2='Utánpótlás I'!$P537,'Utánpótlás I'!$Q537,0)</f>
        <v>0</v>
      </c>
      <c r="G537" s="62">
        <f t="shared" si="145"/>
        <v>0</v>
      </c>
      <c r="H537" s="12">
        <f t="shared" si="146"/>
        <v>0</v>
      </c>
      <c r="J537" s="12">
        <f>IF($I$2='Utánpótlás I'!$P537,'Utánpótlás I'!$Q537,0)</f>
        <v>0</v>
      </c>
      <c r="K537" s="62">
        <f t="shared" si="147"/>
        <v>0</v>
      </c>
      <c r="L537" s="12">
        <f t="shared" si="148"/>
        <v>0</v>
      </c>
      <c r="N537" s="12">
        <f>IF($M$2='Utánpótlás I'!$P537,'Utánpótlás I'!$Q537,0)</f>
        <v>0</v>
      </c>
      <c r="O537" s="62">
        <f t="shared" si="149"/>
        <v>0</v>
      </c>
      <c r="P537" s="12">
        <f t="shared" si="150"/>
        <v>0</v>
      </c>
      <c r="R537" s="12">
        <f>IF($Q$2='Utánpótlás I'!$P537,'Utánpótlás I'!$Q537,0)</f>
        <v>0</v>
      </c>
      <c r="S537" s="62">
        <f t="shared" si="151"/>
        <v>0</v>
      </c>
      <c r="T537" s="12">
        <f t="shared" si="152"/>
        <v>0</v>
      </c>
      <c r="W537" s="12">
        <f>IF($V$2='Utánpótlás I'!$P537,'Utánpótlás I'!$Q537,0)</f>
        <v>0</v>
      </c>
      <c r="X537" s="62">
        <f t="shared" si="153"/>
        <v>0</v>
      </c>
      <c r="Y537" s="12">
        <f t="shared" si="154"/>
        <v>0</v>
      </c>
      <c r="AB537" s="12">
        <f>IF($AA$2='Utánpótlás I'!$P537,'Utánpótlás I'!$Q537,0)</f>
        <v>0</v>
      </c>
      <c r="AC537" s="62">
        <f t="shared" si="155"/>
        <v>0</v>
      </c>
      <c r="AD537" s="12">
        <f t="shared" si="156"/>
        <v>0</v>
      </c>
      <c r="AG537" s="12">
        <f>IF($AF$2='Utánpótlás I'!$P537,'Utánpótlás I'!$Q537,0)</f>
        <v>0</v>
      </c>
      <c r="AH537" s="62">
        <f t="shared" si="157"/>
        <v>0</v>
      </c>
      <c r="AI537" s="12">
        <f t="shared" si="158"/>
        <v>0</v>
      </c>
      <c r="AL537" s="12">
        <f>IF($AK$2='Utánpótlás I'!$P537,'Utánpótlás I'!$Q537,0)</f>
        <v>0</v>
      </c>
      <c r="AM537" s="62">
        <f t="shared" si="159"/>
        <v>0</v>
      </c>
      <c r="AN537" s="12">
        <f t="shared" si="160"/>
        <v>0</v>
      </c>
    </row>
    <row r="538" spans="2:40">
      <c r="B538" s="12">
        <f>IF($A$2='Utánpótlás I'!$P538,'Utánpótlás I'!$Q538,0)</f>
        <v>0</v>
      </c>
      <c r="C538" s="62">
        <f t="shared" si="161"/>
        <v>0</v>
      </c>
      <c r="D538" s="12">
        <f t="shared" si="144"/>
        <v>0</v>
      </c>
      <c r="F538" s="12">
        <f>IF($E$2='Utánpótlás I'!$P538,'Utánpótlás I'!$Q538,0)</f>
        <v>0</v>
      </c>
      <c r="G538" s="62">
        <f t="shared" si="145"/>
        <v>0</v>
      </c>
      <c r="H538" s="12">
        <f t="shared" si="146"/>
        <v>0</v>
      </c>
      <c r="J538" s="12">
        <f>IF($I$2='Utánpótlás I'!$P538,'Utánpótlás I'!$Q538,0)</f>
        <v>0</v>
      </c>
      <c r="K538" s="62">
        <f t="shared" si="147"/>
        <v>0</v>
      </c>
      <c r="L538" s="12">
        <f t="shared" si="148"/>
        <v>0</v>
      </c>
      <c r="N538" s="12">
        <f>IF($M$2='Utánpótlás I'!$P538,'Utánpótlás I'!$Q538,0)</f>
        <v>0</v>
      </c>
      <c r="O538" s="62">
        <f t="shared" si="149"/>
        <v>0</v>
      </c>
      <c r="P538" s="12">
        <f t="shared" si="150"/>
        <v>0</v>
      </c>
      <c r="R538" s="12">
        <f>IF($Q$2='Utánpótlás I'!$P538,'Utánpótlás I'!$Q538,0)</f>
        <v>0</v>
      </c>
      <c r="S538" s="62">
        <f t="shared" si="151"/>
        <v>0</v>
      </c>
      <c r="T538" s="12">
        <f t="shared" si="152"/>
        <v>0</v>
      </c>
      <c r="W538" s="12">
        <f>IF($V$2='Utánpótlás I'!$P538,'Utánpótlás I'!$Q538,0)</f>
        <v>0</v>
      </c>
      <c r="X538" s="62">
        <f t="shared" si="153"/>
        <v>0</v>
      </c>
      <c r="Y538" s="12">
        <f t="shared" si="154"/>
        <v>0</v>
      </c>
      <c r="AB538" s="12">
        <f>IF($AA$2='Utánpótlás I'!$P538,'Utánpótlás I'!$Q538,0)</f>
        <v>0</v>
      </c>
      <c r="AC538" s="62">
        <f t="shared" si="155"/>
        <v>0</v>
      </c>
      <c r="AD538" s="12">
        <f t="shared" si="156"/>
        <v>0</v>
      </c>
      <c r="AG538" s="12">
        <f>IF($AF$2='Utánpótlás I'!$P538,'Utánpótlás I'!$Q538,0)</f>
        <v>0</v>
      </c>
      <c r="AH538" s="62">
        <f t="shared" si="157"/>
        <v>0</v>
      </c>
      <c r="AI538" s="12">
        <f t="shared" si="158"/>
        <v>0</v>
      </c>
      <c r="AL538" s="12">
        <f>IF($AK$2='Utánpótlás I'!$P538,'Utánpótlás I'!$Q538,0)</f>
        <v>0</v>
      </c>
      <c r="AM538" s="62">
        <f t="shared" si="159"/>
        <v>0</v>
      </c>
      <c r="AN538" s="12">
        <f t="shared" si="160"/>
        <v>0</v>
      </c>
    </row>
    <row r="539" spans="2:40">
      <c r="B539" s="12">
        <f>IF($A$2='Utánpótlás I'!$P539,'Utánpótlás I'!$Q539,0)</f>
        <v>0</v>
      </c>
      <c r="C539" s="62">
        <f t="shared" si="161"/>
        <v>0</v>
      </c>
      <c r="D539" s="12">
        <f t="shared" si="144"/>
        <v>0</v>
      </c>
      <c r="F539" s="12">
        <f>IF($E$2='Utánpótlás I'!$P539,'Utánpótlás I'!$Q539,0)</f>
        <v>0</v>
      </c>
      <c r="G539" s="62">
        <f t="shared" si="145"/>
        <v>0</v>
      </c>
      <c r="H539" s="12">
        <f t="shared" si="146"/>
        <v>0</v>
      </c>
      <c r="J539" s="12">
        <f>IF($I$2='Utánpótlás I'!$P539,'Utánpótlás I'!$Q539,0)</f>
        <v>0</v>
      </c>
      <c r="K539" s="62">
        <f t="shared" si="147"/>
        <v>0</v>
      </c>
      <c r="L539" s="12">
        <f t="shared" si="148"/>
        <v>0</v>
      </c>
      <c r="N539" s="12">
        <f>IF($M$2='Utánpótlás I'!$P539,'Utánpótlás I'!$Q539,0)</f>
        <v>0</v>
      </c>
      <c r="O539" s="62">
        <f t="shared" si="149"/>
        <v>0</v>
      </c>
      <c r="P539" s="12">
        <f t="shared" si="150"/>
        <v>0</v>
      </c>
      <c r="R539" s="12">
        <f>IF($Q$2='Utánpótlás I'!$P539,'Utánpótlás I'!$Q539,0)</f>
        <v>0</v>
      </c>
      <c r="S539" s="62">
        <f t="shared" si="151"/>
        <v>0</v>
      </c>
      <c r="T539" s="12">
        <f t="shared" si="152"/>
        <v>0</v>
      </c>
      <c r="W539" s="12">
        <f>IF($V$2='Utánpótlás I'!$P539,'Utánpótlás I'!$Q539,0)</f>
        <v>0</v>
      </c>
      <c r="X539" s="62">
        <f t="shared" si="153"/>
        <v>0</v>
      </c>
      <c r="Y539" s="12">
        <f t="shared" si="154"/>
        <v>0</v>
      </c>
      <c r="AB539" s="12">
        <f>IF($AA$2='Utánpótlás I'!$P539,'Utánpótlás I'!$Q539,0)</f>
        <v>0</v>
      </c>
      <c r="AC539" s="62">
        <f t="shared" si="155"/>
        <v>0</v>
      </c>
      <c r="AD539" s="12">
        <f t="shared" si="156"/>
        <v>0</v>
      </c>
      <c r="AG539" s="12">
        <f>IF($AF$2='Utánpótlás I'!$P539,'Utánpótlás I'!$Q539,0)</f>
        <v>0</v>
      </c>
      <c r="AH539" s="62">
        <f t="shared" si="157"/>
        <v>0</v>
      </c>
      <c r="AI539" s="12">
        <f t="shared" si="158"/>
        <v>0</v>
      </c>
      <c r="AL539" s="12">
        <f>IF($AK$2='Utánpótlás I'!$P539,'Utánpótlás I'!$Q539,0)</f>
        <v>0</v>
      </c>
      <c r="AM539" s="62">
        <f t="shared" si="159"/>
        <v>0</v>
      </c>
      <c r="AN539" s="12">
        <f t="shared" si="160"/>
        <v>0</v>
      </c>
    </row>
    <row r="540" spans="2:40">
      <c r="B540" s="12">
        <f>IF($A$2='Utánpótlás I'!$P540,'Utánpótlás I'!$Q540,0)</f>
        <v>0</v>
      </c>
      <c r="C540" s="62">
        <f t="shared" si="161"/>
        <v>0</v>
      </c>
      <c r="D540" s="12">
        <f t="shared" si="144"/>
        <v>0</v>
      </c>
      <c r="F540" s="12">
        <f>IF($E$2='Utánpótlás I'!$P540,'Utánpótlás I'!$Q540,0)</f>
        <v>0</v>
      </c>
      <c r="G540" s="62">
        <f t="shared" si="145"/>
        <v>0</v>
      </c>
      <c r="H540" s="12">
        <f t="shared" si="146"/>
        <v>0</v>
      </c>
      <c r="J540" s="12">
        <f>IF($I$2='Utánpótlás I'!$P540,'Utánpótlás I'!$Q540,0)</f>
        <v>0</v>
      </c>
      <c r="K540" s="62">
        <f t="shared" si="147"/>
        <v>0</v>
      </c>
      <c r="L540" s="12">
        <f t="shared" si="148"/>
        <v>0</v>
      </c>
      <c r="N540" s="12">
        <f>IF($M$2='Utánpótlás I'!$P540,'Utánpótlás I'!$Q540,0)</f>
        <v>0</v>
      </c>
      <c r="O540" s="62">
        <f t="shared" si="149"/>
        <v>0</v>
      </c>
      <c r="P540" s="12">
        <f t="shared" si="150"/>
        <v>0</v>
      </c>
      <c r="R540" s="12">
        <f>IF($Q$2='Utánpótlás I'!$P540,'Utánpótlás I'!$Q540,0)</f>
        <v>0</v>
      </c>
      <c r="S540" s="62">
        <f t="shared" si="151"/>
        <v>0</v>
      </c>
      <c r="T540" s="12">
        <f t="shared" si="152"/>
        <v>0</v>
      </c>
      <c r="W540" s="12">
        <f>IF($V$2='Utánpótlás I'!$P540,'Utánpótlás I'!$Q540,0)</f>
        <v>0</v>
      </c>
      <c r="X540" s="62">
        <f t="shared" si="153"/>
        <v>0</v>
      </c>
      <c r="Y540" s="12">
        <f t="shared" si="154"/>
        <v>0</v>
      </c>
      <c r="AB540" s="12">
        <f>IF($AA$2='Utánpótlás I'!$P540,'Utánpótlás I'!$Q540,0)</f>
        <v>0</v>
      </c>
      <c r="AC540" s="62">
        <f t="shared" si="155"/>
        <v>0</v>
      </c>
      <c r="AD540" s="12">
        <f t="shared" si="156"/>
        <v>0</v>
      </c>
      <c r="AG540" s="12">
        <f>IF($AF$2='Utánpótlás I'!$P540,'Utánpótlás I'!$Q540,0)</f>
        <v>0</v>
      </c>
      <c r="AH540" s="62">
        <f t="shared" si="157"/>
        <v>0</v>
      </c>
      <c r="AI540" s="12">
        <f t="shared" si="158"/>
        <v>0</v>
      </c>
      <c r="AL540" s="12">
        <f>IF($AK$2='Utánpótlás I'!$P540,'Utánpótlás I'!$Q540,0)</f>
        <v>0</v>
      </c>
      <c r="AM540" s="62">
        <f t="shared" si="159"/>
        <v>0</v>
      </c>
      <c r="AN540" s="12">
        <f t="shared" si="160"/>
        <v>0</v>
      </c>
    </row>
    <row r="541" spans="2:40">
      <c r="B541" s="12">
        <f>IF($A$2='Utánpótlás I'!$P541,'Utánpótlás I'!$Q541,0)</f>
        <v>0</v>
      </c>
      <c r="C541" s="62">
        <f t="shared" si="161"/>
        <v>0</v>
      </c>
      <c r="D541" s="12">
        <f t="shared" si="144"/>
        <v>0</v>
      </c>
      <c r="F541" s="12">
        <f>IF($E$2='Utánpótlás I'!$P541,'Utánpótlás I'!$Q541,0)</f>
        <v>0</v>
      </c>
      <c r="G541" s="62">
        <f t="shared" si="145"/>
        <v>0</v>
      </c>
      <c r="H541" s="12">
        <f t="shared" si="146"/>
        <v>0</v>
      </c>
      <c r="J541" s="12">
        <f>IF($I$2='Utánpótlás I'!$P541,'Utánpótlás I'!$Q541,0)</f>
        <v>0</v>
      </c>
      <c r="K541" s="62">
        <f t="shared" si="147"/>
        <v>0</v>
      </c>
      <c r="L541" s="12">
        <f t="shared" si="148"/>
        <v>0</v>
      </c>
      <c r="N541" s="12">
        <f>IF($M$2='Utánpótlás I'!$P541,'Utánpótlás I'!$Q541,0)</f>
        <v>0</v>
      </c>
      <c r="O541" s="62">
        <f t="shared" si="149"/>
        <v>0</v>
      </c>
      <c r="P541" s="12">
        <f t="shared" si="150"/>
        <v>0</v>
      </c>
      <c r="R541" s="12">
        <f>IF($Q$2='Utánpótlás I'!$P541,'Utánpótlás I'!$Q541,0)</f>
        <v>0</v>
      </c>
      <c r="S541" s="62">
        <f t="shared" si="151"/>
        <v>0</v>
      </c>
      <c r="T541" s="12">
        <f t="shared" si="152"/>
        <v>0</v>
      </c>
      <c r="W541" s="12">
        <f>IF($V$2='Utánpótlás I'!$P541,'Utánpótlás I'!$Q541,0)</f>
        <v>0</v>
      </c>
      <c r="X541" s="62">
        <f t="shared" si="153"/>
        <v>0</v>
      </c>
      <c r="Y541" s="12">
        <f t="shared" si="154"/>
        <v>0</v>
      </c>
      <c r="AB541" s="12">
        <f>IF($AA$2='Utánpótlás I'!$P541,'Utánpótlás I'!$Q541,0)</f>
        <v>0</v>
      </c>
      <c r="AC541" s="62">
        <f t="shared" si="155"/>
        <v>0</v>
      </c>
      <c r="AD541" s="12">
        <f t="shared" si="156"/>
        <v>0</v>
      </c>
      <c r="AG541" s="12">
        <f>IF($AF$2='Utánpótlás I'!$P541,'Utánpótlás I'!$Q541,0)</f>
        <v>0</v>
      </c>
      <c r="AH541" s="62">
        <f t="shared" si="157"/>
        <v>0</v>
      </c>
      <c r="AI541" s="12">
        <f t="shared" si="158"/>
        <v>0</v>
      </c>
      <c r="AL541" s="12">
        <f>IF($AK$2='Utánpótlás I'!$P541,'Utánpótlás I'!$Q541,0)</f>
        <v>0</v>
      </c>
      <c r="AM541" s="62">
        <f t="shared" si="159"/>
        <v>0</v>
      </c>
      <c r="AN541" s="12">
        <f t="shared" si="160"/>
        <v>0</v>
      </c>
    </row>
    <row r="542" spans="2:40">
      <c r="B542" s="12">
        <f>IF($A$2='Utánpótlás I'!$P542,'Utánpótlás I'!$Q542,0)</f>
        <v>0</v>
      </c>
      <c r="C542" s="62">
        <f t="shared" si="161"/>
        <v>0</v>
      </c>
      <c r="D542" s="12">
        <f t="shared" si="144"/>
        <v>0</v>
      </c>
      <c r="F542" s="12">
        <f>IF($E$2='Utánpótlás I'!$P542,'Utánpótlás I'!$Q542,0)</f>
        <v>0</v>
      </c>
      <c r="G542" s="62">
        <f t="shared" si="145"/>
        <v>0</v>
      </c>
      <c r="H542" s="12">
        <f t="shared" si="146"/>
        <v>0</v>
      </c>
      <c r="J542" s="12">
        <f>IF($I$2='Utánpótlás I'!$P542,'Utánpótlás I'!$Q542,0)</f>
        <v>0</v>
      </c>
      <c r="K542" s="62">
        <f t="shared" si="147"/>
        <v>0</v>
      </c>
      <c r="L542" s="12">
        <f t="shared" si="148"/>
        <v>0</v>
      </c>
      <c r="N542" s="12">
        <f>IF($M$2='Utánpótlás I'!$P542,'Utánpótlás I'!$Q542,0)</f>
        <v>0</v>
      </c>
      <c r="O542" s="62">
        <f t="shared" si="149"/>
        <v>0</v>
      </c>
      <c r="P542" s="12">
        <f t="shared" si="150"/>
        <v>0</v>
      </c>
      <c r="R542" s="12">
        <f>IF($Q$2='Utánpótlás I'!$P542,'Utánpótlás I'!$Q542,0)</f>
        <v>0</v>
      </c>
      <c r="S542" s="62">
        <f t="shared" si="151"/>
        <v>0</v>
      </c>
      <c r="T542" s="12">
        <f t="shared" si="152"/>
        <v>0</v>
      </c>
      <c r="W542" s="12">
        <f>IF($V$2='Utánpótlás I'!$P542,'Utánpótlás I'!$Q542,0)</f>
        <v>0</v>
      </c>
      <c r="X542" s="62">
        <f t="shared" si="153"/>
        <v>0</v>
      </c>
      <c r="Y542" s="12">
        <f t="shared" si="154"/>
        <v>0</v>
      </c>
      <c r="AB542" s="12">
        <f>IF($AA$2='Utánpótlás I'!$P542,'Utánpótlás I'!$Q542,0)</f>
        <v>0</v>
      </c>
      <c r="AC542" s="62">
        <f t="shared" si="155"/>
        <v>0</v>
      </c>
      <c r="AD542" s="12">
        <f t="shared" si="156"/>
        <v>0</v>
      </c>
      <c r="AG542" s="12">
        <f>IF($AF$2='Utánpótlás I'!$P542,'Utánpótlás I'!$Q542,0)</f>
        <v>0</v>
      </c>
      <c r="AH542" s="62">
        <f t="shared" si="157"/>
        <v>0</v>
      </c>
      <c r="AI542" s="12">
        <f t="shared" si="158"/>
        <v>0</v>
      </c>
      <c r="AL542" s="12">
        <f>IF($AK$2='Utánpótlás I'!$P542,'Utánpótlás I'!$Q542,0)</f>
        <v>0</v>
      </c>
      <c r="AM542" s="62">
        <f t="shared" si="159"/>
        <v>0</v>
      </c>
      <c r="AN542" s="12">
        <f t="shared" si="160"/>
        <v>0</v>
      </c>
    </row>
    <row r="543" spans="2:40">
      <c r="B543" s="12">
        <f>IF($A$2='Utánpótlás I'!$P543,'Utánpótlás I'!$Q543,0)</f>
        <v>0</v>
      </c>
      <c r="C543" s="62">
        <f t="shared" si="161"/>
        <v>0</v>
      </c>
      <c r="D543" s="12">
        <f t="shared" si="144"/>
        <v>0</v>
      </c>
      <c r="F543" s="12">
        <f>IF($E$2='Utánpótlás I'!$P543,'Utánpótlás I'!$Q543,0)</f>
        <v>0</v>
      </c>
      <c r="G543" s="62">
        <f t="shared" si="145"/>
        <v>0</v>
      </c>
      <c r="H543" s="12">
        <f t="shared" si="146"/>
        <v>0</v>
      </c>
      <c r="J543" s="12">
        <f>IF($I$2='Utánpótlás I'!$P543,'Utánpótlás I'!$Q543,0)</f>
        <v>0</v>
      </c>
      <c r="K543" s="62">
        <f t="shared" si="147"/>
        <v>0</v>
      </c>
      <c r="L543" s="12">
        <f t="shared" si="148"/>
        <v>0</v>
      </c>
      <c r="N543" s="12">
        <f>IF($M$2='Utánpótlás I'!$P543,'Utánpótlás I'!$Q543,0)</f>
        <v>0</v>
      </c>
      <c r="O543" s="62">
        <f t="shared" si="149"/>
        <v>0</v>
      </c>
      <c r="P543" s="12">
        <f t="shared" si="150"/>
        <v>0</v>
      </c>
      <c r="R543" s="12">
        <f>IF($Q$2='Utánpótlás I'!$P543,'Utánpótlás I'!$Q543,0)</f>
        <v>0</v>
      </c>
      <c r="S543" s="62">
        <f t="shared" si="151"/>
        <v>0</v>
      </c>
      <c r="T543" s="12">
        <f t="shared" si="152"/>
        <v>0</v>
      </c>
      <c r="W543" s="12">
        <f>IF($V$2='Utánpótlás I'!$P543,'Utánpótlás I'!$Q543,0)</f>
        <v>0</v>
      </c>
      <c r="X543" s="62">
        <f t="shared" si="153"/>
        <v>0</v>
      </c>
      <c r="Y543" s="12">
        <f t="shared" si="154"/>
        <v>0</v>
      </c>
      <c r="AB543" s="12">
        <f>IF($AA$2='Utánpótlás I'!$P543,'Utánpótlás I'!$Q543,0)</f>
        <v>0</v>
      </c>
      <c r="AC543" s="62">
        <f t="shared" si="155"/>
        <v>0</v>
      </c>
      <c r="AD543" s="12">
        <f t="shared" si="156"/>
        <v>0</v>
      </c>
      <c r="AG543" s="12">
        <f>IF($AF$2='Utánpótlás I'!$P543,'Utánpótlás I'!$Q543,0)</f>
        <v>0</v>
      </c>
      <c r="AH543" s="62">
        <f t="shared" si="157"/>
        <v>0</v>
      </c>
      <c r="AI543" s="12">
        <f t="shared" si="158"/>
        <v>0</v>
      </c>
      <c r="AL543" s="12">
        <f>IF($AK$2='Utánpótlás I'!$P543,'Utánpótlás I'!$Q543,0)</f>
        <v>0</v>
      </c>
      <c r="AM543" s="62">
        <f t="shared" si="159"/>
        <v>0</v>
      </c>
      <c r="AN543" s="12">
        <f t="shared" si="160"/>
        <v>0</v>
      </c>
    </row>
    <row r="544" spans="2:40">
      <c r="B544" s="12">
        <f>IF($A$2='Utánpótlás I'!$P544,'Utánpótlás I'!$Q544,0)</f>
        <v>0</v>
      </c>
      <c r="C544" s="62">
        <f t="shared" si="161"/>
        <v>0</v>
      </c>
      <c r="D544" s="12">
        <f t="shared" si="144"/>
        <v>0</v>
      </c>
      <c r="F544" s="12">
        <f>IF($E$2='Utánpótlás I'!$P544,'Utánpótlás I'!$Q544,0)</f>
        <v>0</v>
      </c>
      <c r="G544" s="62">
        <f t="shared" si="145"/>
        <v>0</v>
      </c>
      <c r="H544" s="12">
        <f t="shared" si="146"/>
        <v>0</v>
      </c>
      <c r="J544" s="12">
        <f>IF($I$2='Utánpótlás I'!$P544,'Utánpótlás I'!$Q544,0)</f>
        <v>0</v>
      </c>
      <c r="K544" s="62">
        <f t="shared" si="147"/>
        <v>0</v>
      </c>
      <c r="L544" s="12">
        <f t="shared" si="148"/>
        <v>0</v>
      </c>
      <c r="N544" s="12">
        <f>IF($M$2='Utánpótlás I'!$P544,'Utánpótlás I'!$Q544,0)</f>
        <v>0</v>
      </c>
      <c r="O544" s="62">
        <f t="shared" si="149"/>
        <v>0</v>
      </c>
      <c r="P544" s="12">
        <f t="shared" si="150"/>
        <v>0</v>
      </c>
      <c r="R544" s="12">
        <f>IF($Q$2='Utánpótlás I'!$P544,'Utánpótlás I'!$Q544,0)</f>
        <v>0</v>
      </c>
      <c r="S544" s="62">
        <f t="shared" si="151"/>
        <v>0</v>
      </c>
      <c r="T544" s="12">
        <f t="shared" si="152"/>
        <v>0</v>
      </c>
      <c r="W544" s="12">
        <f>IF($V$2='Utánpótlás I'!$P544,'Utánpótlás I'!$Q544,0)</f>
        <v>0</v>
      </c>
      <c r="X544" s="62">
        <f t="shared" si="153"/>
        <v>0</v>
      </c>
      <c r="Y544" s="12">
        <f t="shared" si="154"/>
        <v>0</v>
      </c>
      <c r="AB544" s="12">
        <f>IF($AA$2='Utánpótlás I'!$P544,'Utánpótlás I'!$Q544,0)</f>
        <v>0</v>
      </c>
      <c r="AC544" s="62">
        <f t="shared" si="155"/>
        <v>0</v>
      </c>
      <c r="AD544" s="12">
        <f t="shared" si="156"/>
        <v>0</v>
      </c>
      <c r="AG544" s="12">
        <f>IF($AF$2='Utánpótlás I'!$P544,'Utánpótlás I'!$Q544,0)</f>
        <v>0</v>
      </c>
      <c r="AH544" s="62">
        <f t="shared" si="157"/>
        <v>0</v>
      </c>
      <c r="AI544" s="12">
        <f t="shared" si="158"/>
        <v>0</v>
      </c>
      <c r="AL544" s="12">
        <f>IF($AK$2='Utánpótlás I'!$P544,'Utánpótlás I'!$Q544,0)</f>
        <v>0</v>
      </c>
      <c r="AM544" s="62">
        <f t="shared" si="159"/>
        <v>0</v>
      </c>
      <c r="AN544" s="12">
        <f t="shared" si="160"/>
        <v>0</v>
      </c>
    </row>
    <row r="545" spans="2:40">
      <c r="B545" s="12">
        <f>IF($A$2='Utánpótlás I'!$P545,'Utánpótlás I'!$Q545,0)</f>
        <v>0</v>
      </c>
      <c r="C545" s="62">
        <f t="shared" si="161"/>
        <v>0</v>
      </c>
      <c r="D545" s="12">
        <f t="shared" si="144"/>
        <v>0</v>
      </c>
      <c r="F545" s="12">
        <f>IF($E$2='Utánpótlás I'!$P545,'Utánpótlás I'!$Q545,0)</f>
        <v>0</v>
      </c>
      <c r="G545" s="62">
        <f t="shared" si="145"/>
        <v>0</v>
      </c>
      <c r="H545" s="12">
        <f t="shared" si="146"/>
        <v>0</v>
      </c>
      <c r="J545" s="12">
        <f>IF($I$2='Utánpótlás I'!$P545,'Utánpótlás I'!$Q545,0)</f>
        <v>0</v>
      </c>
      <c r="K545" s="62">
        <f t="shared" si="147"/>
        <v>0</v>
      </c>
      <c r="L545" s="12">
        <f t="shared" si="148"/>
        <v>0</v>
      </c>
      <c r="N545" s="12">
        <f>IF($M$2='Utánpótlás I'!$P545,'Utánpótlás I'!$Q545,0)</f>
        <v>0</v>
      </c>
      <c r="O545" s="62">
        <f t="shared" si="149"/>
        <v>0</v>
      </c>
      <c r="P545" s="12">
        <f t="shared" si="150"/>
        <v>0</v>
      </c>
      <c r="R545" s="12">
        <f>IF($Q$2='Utánpótlás I'!$P545,'Utánpótlás I'!$Q545,0)</f>
        <v>0</v>
      </c>
      <c r="S545" s="62">
        <f t="shared" si="151"/>
        <v>0</v>
      </c>
      <c r="T545" s="12">
        <f t="shared" si="152"/>
        <v>0</v>
      </c>
      <c r="W545" s="12">
        <f>IF($V$2='Utánpótlás I'!$P545,'Utánpótlás I'!$Q545,0)</f>
        <v>0</v>
      </c>
      <c r="X545" s="62">
        <f t="shared" si="153"/>
        <v>0</v>
      </c>
      <c r="Y545" s="12">
        <f t="shared" si="154"/>
        <v>0</v>
      </c>
      <c r="AB545" s="12">
        <f>IF($AA$2='Utánpótlás I'!$P545,'Utánpótlás I'!$Q545,0)</f>
        <v>0</v>
      </c>
      <c r="AC545" s="62">
        <f t="shared" si="155"/>
        <v>0</v>
      </c>
      <c r="AD545" s="12">
        <f t="shared" si="156"/>
        <v>0</v>
      </c>
      <c r="AG545" s="12">
        <f>IF($AF$2='Utánpótlás I'!$P545,'Utánpótlás I'!$Q545,0)</f>
        <v>0</v>
      </c>
      <c r="AH545" s="62">
        <f t="shared" si="157"/>
        <v>0</v>
      </c>
      <c r="AI545" s="12">
        <f t="shared" si="158"/>
        <v>0</v>
      </c>
      <c r="AL545" s="12">
        <f>IF($AK$2='Utánpótlás I'!$P545,'Utánpótlás I'!$Q545,0)</f>
        <v>0</v>
      </c>
      <c r="AM545" s="62">
        <f t="shared" si="159"/>
        <v>0</v>
      </c>
      <c r="AN545" s="12">
        <f t="shared" si="160"/>
        <v>0</v>
      </c>
    </row>
    <row r="546" spans="2:40">
      <c r="B546" s="12">
        <f>IF($A$2='Utánpótlás I'!$P546,'Utánpótlás I'!$Q546,0)</f>
        <v>0</v>
      </c>
      <c r="C546" s="62">
        <f t="shared" si="161"/>
        <v>0</v>
      </c>
      <c r="D546" s="12">
        <f t="shared" si="144"/>
        <v>0</v>
      </c>
      <c r="F546" s="12">
        <f>IF($E$2='Utánpótlás I'!$P546,'Utánpótlás I'!$Q546,0)</f>
        <v>0</v>
      </c>
      <c r="G546" s="62">
        <f t="shared" si="145"/>
        <v>0</v>
      </c>
      <c r="H546" s="12">
        <f t="shared" si="146"/>
        <v>0</v>
      </c>
      <c r="J546" s="12">
        <f>IF($I$2='Utánpótlás I'!$P546,'Utánpótlás I'!$Q546,0)</f>
        <v>0</v>
      </c>
      <c r="K546" s="62">
        <f t="shared" si="147"/>
        <v>0</v>
      </c>
      <c r="L546" s="12">
        <f t="shared" si="148"/>
        <v>0</v>
      </c>
      <c r="N546" s="12">
        <f>IF($M$2='Utánpótlás I'!$P546,'Utánpótlás I'!$Q546,0)</f>
        <v>0</v>
      </c>
      <c r="O546" s="62">
        <f t="shared" si="149"/>
        <v>0</v>
      </c>
      <c r="P546" s="12">
        <f t="shared" si="150"/>
        <v>0</v>
      </c>
      <c r="R546" s="12">
        <f>IF($Q$2='Utánpótlás I'!$P546,'Utánpótlás I'!$Q546,0)</f>
        <v>0</v>
      </c>
      <c r="S546" s="62">
        <f t="shared" si="151"/>
        <v>0</v>
      </c>
      <c r="T546" s="12">
        <f t="shared" si="152"/>
        <v>0</v>
      </c>
      <c r="W546" s="12">
        <f>IF($V$2='Utánpótlás I'!$P546,'Utánpótlás I'!$Q546,0)</f>
        <v>0</v>
      </c>
      <c r="X546" s="62">
        <f t="shared" si="153"/>
        <v>0</v>
      </c>
      <c r="Y546" s="12">
        <f t="shared" si="154"/>
        <v>0</v>
      </c>
      <c r="AB546" s="12">
        <f>IF($AA$2='Utánpótlás I'!$P546,'Utánpótlás I'!$Q546,0)</f>
        <v>0</v>
      </c>
      <c r="AC546" s="62">
        <f t="shared" si="155"/>
        <v>0</v>
      </c>
      <c r="AD546" s="12">
        <f t="shared" si="156"/>
        <v>0</v>
      </c>
      <c r="AG546" s="12">
        <f>IF($AF$2='Utánpótlás I'!$P546,'Utánpótlás I'!$Q546,0)</f>
        <v>0</v>
      </c>
      <c r="AH546" s="62">
        <f t="shared" si="157"/>
        <v>0</v>
      </c>
      <c r="AI546" s="12">
        <f t="shared" si="158"/>
        <v>0</v>
      </c>
      <c r="AL546" s="12">
        <f>IF($AK$2='Utánpótlás I'!$P546,'Utánpótlás I'!$Q546,0)</f>
        <v>0</v>
      </c>
      <c r="AM546" s="62">
        <f t="shared" si="159"/>
        <v>0</v>
      </c>
      <c r="AN546" s="12">
        <f t="shared" si="160"/>
        <v>0</v>
      </c>
    </row>
    <row r="547" spans="2:40">
      <c r="B547" s="12">
        <f>IF($A$2='Utánpótlás I'!$P547,'Utánpótlás I'!$Q547,0)</f>
        <v>0</v>
      </c>
      <c r="C547" s="62">
        <f t="shared" si="161"/>
        <v>0</v>
      </c>
      <c r="D547" s="12">
        <f t="shared" si="144"/>
        <v>0</v>
      </c>
      <c r="F547" s="12">
        <f>IF($E$2='Utánpótlás I'!$P547,'Utánpótlás I'!$Q547,0)</f>
        <v>0</v>
      </c>
      <c r="G547" s="62">
        <f t="shared" si="145"/>
        <v>0</v>
      </c>
      <c r="H547" s="12">
        <f t="shared" si="146"/>
        <v>0</v>
      </c>
      <c r="J547" s="12">
        <f>IF($I$2='Utánpótlás I'!$P547,'Utánpótlás I'!$Q547,0)</f>
        <v>0</v>
      </c>
      <c r="K547" s="62">
        <f t="shared" si="147"/>
        <v>0</v>
      </c>
      <c r="L547" s="12">
        <f t="shared" si="148"/>
        <v>0</v>
      </c>
      <c r="N547" s="12">
        <f>IF($M$2='Utánpótlás I'!$P547,'Utánpótlás I'!$Q547,0)</f>
        <v>0</v>
      </c>
      <c r="O547" s="62">
        <f t="shared" si="149"/>
        <v>0</v>
      </c>
      <c r="P547" s="12">
        <f t="shared" si="150"/>
        <v>0</v>
      </c>
      <c r="R547" s="12">
        <f>IF($Q$2='Utánpótlás I'!$P547,'Utánpótlás I'!$Q547,0)</f>
        <v>0</v>
      </c>
      <c r="S547" s="62">
        <f t="shared" si="151"/>
        <v>0</v>
      </c>
      <c r="T547" s="12">
        <f t="shared" si="152"/>
        <v>0</v>
      </c>
      <c r="W547" s="12">
        <f>IF($V$2='Utánpótlás I'!$P547,'Utánpótlás I'!$Q547,0)</f>
        <v>0</v>
      </c>
      <c r="X547" s="62">
        <f t="shared" si="153"/>
        <v>0</v>
      </c>
      <c r="Y547" s="12">
        <f t="shared" si="154"/>
        <v>0</v>
      </c>
      <c r="AB547" s="12">
        <f>IF($AA$2='Utánpótlás I'!$P547,'Utánpótlás I'!$Q547,0)</f>
        <v>0</v>
      </c>
      <c r="AC547" s="62">
        <f t="shared" si="155"/>
        <v>0</v>
      </c>
      <c r="AD547" s="12">
        <f t="shared" si="156"/>
        <v>0</v>
      </c>
      <c r="AG547" s="12">
        <f>IF($AF$2='Utánpótlás I'!$P547,'Utánpótlás I'!$Q547,0)</f>
        <v>0</v>
      </c>
      <c r="AH547" s="62">
        <f t="shared" si="157"/>
        <v>0</v>
      </c>
      <c r="AI547" s="12">
        <f t="shared" si="158"/>
        <v>0</v>
      </c>
      <c r="AL547" s="12">
        <f>IF($AK$2='Utánpótlás I'!$P547,'Utánpótlás I'!$Q547,0)</f>
        <v>0</v>
      </c>
      <c r="AM547" s="62">
        <f t="shared" si="159"/>
        <v>0</v>
      </c>
      <c r="AN547" s="12">
        <f t="shared" si="160"/>
        <v>0</v>
      </c>
    </row>
    <row r="548" spans="2:40">
      <c r="B548" s="12">
        <f>IF($A$2='Utánpótlás I'!$P548,'Utánpótlás I'!$Q548,0)</f>
        <v>0</v>
      </c>
      <c r="C548" s="62">
        <f t="shared" si="161"/>
        <v>0</v>
      </c>
      <c r="D548" s="12">
        <f t="shared" si="144"/>
        <v>0</v>
      </c>
      <c r="F548" s="12">
        <f>IF($E$2='Utánpótlás I'!$P548,'Utánpótlás I'!$Q548,0)</f>
        <v>0</v>
      </c>
      <c r="G548" s="62">
        <f t="shared" si="145"/>
        <v>0</v>
      </c>
      <c r="H548" s="12">
        <f t="shared" si="146"/>
        <v>0</v>
      </c>
      <c r="J548" s="12">
        <f>IF($I$2='Utánpótlás I'!$P548,'Utánpótlás I'!$Q548,0)</f>
        <v>0</v>
      </c>
      <c r="K548" s="62">
        <f t="shared" si="147"/>
        <v>0</v>
      </c>
      <c r="L548" s="12">
        <f t="shared" si="148"/>
        <v>0</v>
      </c>
      <c r="N548" s="12">
        <f>IF($M$2='Utánpótlás I'!$P548,'Utánpótlás I'!$Q548,0)</f>
        <v>0</v>
      </c>
      <c r="O548" s="62">
        <f t="shared" si="149"/>
        <v>0</v>
      </c>
      <c r="P548" s="12">
        <f t="shared" si="150"/>
        <v>0</v>
      </c>
      <c r="R548" s="12">
        <f>IF($Q$2='Utánpótlás I'!$P548,'Utánpótlás I'!$Q548,0)</f>
        <v>0</v>
      </c>
      <c r="S548" s="62">
        <f t="shared" si="151"/>
        <v>0</v>
      </c>
      <c r="T548" s="12">
        <f t="shared" si="152"/>
        <v>0</v>
      </c>
      <c r="W548" s="12">
        <f>IF($V$2='Utánpótlás I'!$P548,'Utánpótlás I'!$Q548,0)</f>
        <v>0</v>
      </c>
      <c r="X548" s="62">
        <f t="shared" si="153"/>
        <v>0</v>
      </c>
      <c r="Y548" s="12">
        <f t="shared" si="154"/>
        <v>0</v>
      </c>
      <c r="AB548" s="12">
        <f>IF($AA$2='Utánpótlás I'!$P548,'Utánpótlás I'!$Q548,0)</f>
        <v>0</v>
      </c>
      <c r="AC548" s="62">
        <f t="shared" si="155"/>
        <v>0</v>
      </c>
      <c r="AD548" s="12">
        <f t="shared" si="156"/>
        <v>0</v>
      </c>
      <c r="AG548" s="12">
        <f>IF($AF$2='Utánpótlás I'!$P548,'Utánpótlás I'!$Q548,0)</f>
        <v>0</v>
      </c>
      <c r="AH548" s="62">
        <f t="shared" si="157"/>
        <v>0</v>
      </c>
      <c r="AI548" s="12">
        <f t="shared" si="158"/>
        <v>0</v>
      </c>
      <c r="AL548" s="12">
        <f>IF($AK$2='Utánpótlás I'!$P548,'Utánpótlás I'!$Q548,0)</f>
        <v>0</v>
      </c>
      <c r="AM548" s="62">
        <f t="shared" si="159"/>
        <v>0</v>
      </c>
      <c r="AN548" s="12">
        <f t="shared" si="160"/>
        <v>0</v>
      </c>
    </row>
    <row r="549" spans="2:40">
      <c r="B549" s="12">
        <f>IF($A$2='Utánpótlás I'!$P549,'Utánpótlás I'!$Q549,0)</f>
        <v>0</v>
      </c>
      <c r="C549" s="62">
        <f t="shared" si="161"/>
        <v>0</v>
      </c>
      <c r="D549" s="12">
        <f t="shared" si="144"/>
        <v>0</v>
      </c>
      <c r="F549" s="12">
        <f>IF($E$2='Utánpótlás I'!$P549,'Utánpótlás I'!$Q549,0)</f>
        <v>0</v>
      </c>
      <c r="G549" s="62">
        <f t="shared" si="145"/>
        <v>0</v>
      </c>
      <c r="H549" s="12">
        <f t="shared" si="146"/>
        <v>0</v>
      </c>
      <c r="J549" s="12">
        <f>IF($I$2='Utánpótlás I'!$P549,'Utánpótlás I'!$Q549,0)</f>
        <v>0</v>
      </c>
      <c r="K549" s="62">
        <f t="shared" si="147"/>
        <v>0</v>
      </c>
      <c r="L549" s="12">
        <f t="shared" si="148"/>
        <v>0</v>
      </c>
      <c r="N549" s="12">
        <f>IF($M$2='Utánpótlás I'!$P549,'Utánpótlás I'!$Q549,0)</f>
        <v>0</v>
      </c>
      <c r="O549" s="62">
        <f t="shared" si="149"/>
        <v>0</v>
      </c>
      <c r="P549" s="12">
        <f t="shared" si="150"/>
        <v>0</v>
      </c>
      <c r="R549" s="12">
        <f>IF($Q$2='Utánpótlás I'!$P549,'Utánpótlás I'!$Q549,0)</f>
        <v>0</v>
      </c>
      <c r="S549" s="62">
        <f t="shared" si="151"/>
        <v>0</v>
      </c>
      <c r="T549" s="12">
        <f t="shared" si="152"/>
        <v>0</v>
      </c>
      <c r="W549" s="12">
        <f>IF($V$2='Utánpótlás I'!$P549,'Utánpótlás I'!$Q549,0)</f>
        <v>0</v>
      </c>
      <c r="X549" s="62">
        <f t="shared" si="153"/>
        <v>0</v>
      </c>
      <c r="Y549" s="12">
        <f t="shared" si="154"/>
        <v>0</v>
      </c>
      <c r="AB549" s="12">
        <f>IF($AA$2='Utánpótlás I'!$P549,'Utánpótlás I'!$Q549,0)</f>
        <v>0</v>
      </c>
      <c r="AC549" s="62">
        <f t="shared" si="155"/>
        <v>0</v>
      </c>
      <c r="AD549" s="12">
        <f t="shared" si="156"/>
        <v>0</v>
      </c>
      <c r="AG549" s="12">
        <f>IF($AF$2='Utánpótlás I'!$P549,'Utánpótlás I'!$Q549,0)</f>
        <v>0</v>
      </c>
      <c r="AH549" s="62">
        <f t="shared" si="157"/>
        <v>0</v>
      </c>
      <c r="AI549" s="12">
        <f t="shared" si="158"/>
        <v>0</v>
      </c>
      <c r="AL549" s="12">
        <f>IF($AK$2='Utánpótlás I'!$P549,'Utánpótlás I'!$Q549,0)</f>
        <v>0</v>
      </c>
      <c r="AM549" s="62">
        <f t="shared" si="159"/>
        <v>0</v>
      </c>
      <c r="AN549" s="12">
        <f t="shared" si="160"/>
        <v>0</v>
      </c>
    </row>
    <row r="550" spans="2:40">
      <c r="B550" s="12">
        <f>IF($A$2='Utánpótlás I'!$P550,'Utánpótlás I'!$Q550,0)</f>
        <v>0</v>
      </c>
      <c r="C550" s="62">
        <f t="shared" si="161"/>
        <v>0</v>
      </c>
      <c r="D550" s="12">
        <f t="shared" si="144"/>
        <v>0</v>
      </c>
      <c r="F550" s="12">
        <f>IF($E$2='Utánpótlás I'!$P550,'Utánpótlás I'!$Q550,0)</f>
        <v>0</v>
      </c>
      <c r="G550" s="62">
        <f t="shared" si="145"/>
        <v>0</v>
      </c>
      <c r="H550" s="12">
        <f t="shared" si="146"/>
        <v>0</v>
      </c>
      <c r="J550" s="12">
        <f>IF($I$2='Utánpótlás I'!$P550,'Utánpótlás I'!$Q550,0)</f>
        <v>0</v>
      </c>
      <c r="K550" s="62">
        <f t="shared" si="147"/>
        <v>0</v>
      </c>
      <c r="L550" s="12">
        <f t="shared" si="148"/>
        <v>0</v>
      </c>
      <c r="N550" s="12">
        <f>IF($M$2='Utánpótlás I'!$P550,'Utánpótlás I'!$Q550,0)</f>
        <v>0</v>
      </c>
      <c r="O550" s="62">
        <f t="shared" si="149"/>
        <v>0</v>
      </c>
      <c r="P550" s="12">
        <f t="shared" si="150"/>
        <v>0</v>
      </c>
      <c r="R550" s="12">
        <f>IF($Q$2='Utánpótlás I'!$P550,'Utánpótlás I'!$Q550,0)</f>
        <v>0</v>
      </c>
      <c r="S550" s="62">
        <f t="shared" si="151"/>
        <v>0</v>
      </c>
      <c r="T550" s="12">
        <f t="shared" si="152"/>
        <v>0</v>
      </c>
      <c r="W550" s="12">
        <f>IF($V$2='Utánpótlás I'!$P550,'Utánpótlás I'!$Q550,0)</f>
        <v>0</v>
      </c>
      <c r="X550" s="62">
        <f t="shared" si="153"/>
        <v>0</v>
      </c>
      <c r="Y550" s="12">
        <f t="shared" si="154"/>
        <v>0</v>
      </c>
      <c r="AB550" s="12">
        <f>IF($AA$2='Utánpótlás I'!$P550,'Utánpótlás I'!$Q550,0)</f>
        <v>0</v>
      </c>
      <c r="AC550" s="62">
        <f t="shared" si="155"/>
        <v>0</v>
      </c>
      <c r="AD550" s="12">
        <f t="shared" si="156"/>
        <v>0</v>
      </c>
      <c r="AG550" s="12">
        <f>IF($AF$2='Utánpótlás I'!$P550,'Utánpótlás I'!$Q550,0)</f>
        <v>0</v>
      </c>
      <c r="AH550" s="62">
        <f t="shared" si="157"/>
        <v>0</v>
      </c>
      <c r="AI550" s="12">
        <f t="shared" si="158"/>
        <v>0</v>
      </c>
      <c r="AL550" s="12">
        <f>IF($AK$2='Utánpótlás I'!$P550,'Utánpótlás I'!$Q550,0)</f>
        <v>0</v>
      </c>
      <c r="AM550" s="62">
        <f t="shared" si="159"/>
        <v>0</v>
      </c>
      <c r="AN550" s="12">
        <f t="shared" si="160"/>
        <v>0</v>
      </c>
    </row>
    <row r="551" spans="2:40">
      <c r="B551" s="12">
        <f>IF($A$2='Utánpótlás I'!$P551,'Utánpótlás I'!$Q551,0)</f>
        <v>0</v>
      </c>
      <c r="C551" s="62">
        <f t="shared" si="161"/>
        <v>0</v>
      </c>
      <c r="D551" s="12">
        <f t="shared" si="144"/>
        <v>0</v>
      </c>
      <c r="F551" s="12">
        <f>IF($E$2='Utánpótlás I'!$P551,'Utánpótlás I'!$Q551,0)</f>
        <v>0</v>
      </c>
      <c r="G551" s="62">
        <f t="shared" si="145"/>
        <v>0</v>
      </c>
      <c r="H551" s="12">
        <f t="shared" si="146"/>
        <v>0</v>
      </c>
      <c r="J551" s="12">
        <f>IF($I$2='Utánpótlás I'!$P551,'Utánpótlás I'!$Q551,0)</f>
        <v>0</v>
      </c>
      <c r="K551" s="62">
        <f t="shared" si="147"/>
        <v>0</v>
      </c>
      <c r="L551" s="12">
        <f t="shared" si="148"/>
        <v>0</v>
      </c>
      <c r="N551" s="12">
        <f>IF($M$2='Utánpótlás I'!$P551,'Utánpótlás I'!$Q551,0)</f>
        <v>0</v>
      </c>
      <c r="O551" s="62">
        <f t="shared" si="149"/>
        <v>0</v>
      </c>
      <c r="P551" s="12">
        <f t="shared" si="150"/>
        <v>0</v>
      </c>
      <c r="R551" s="12">
        <f>IF($Q$2='Utánpótlás I'!$P551,'Utánpótlás I'!$Q551,0)</f>
        <v>0</v>
      </c>
      <c r="S551" s="62">
        <f t="shared" si="151"/>
        <v>0</v>
      </c>
      <c r="T551" s="12">
        <f t="shared" si="152"/>
        <v>0</v>
      </c>
      <c r="W551" s="12">
        <f>IF($V$2='Utánpótlás I'!$P551,'Utánpótlás I'!$Q551,0)</f>
        <v>0</v>
      </c>
      <c r="X551" s="62">
        <f t="shared" si="153"/>
        <v>0</v>
      </c>
      <c r="Y551" s="12">
        <f t="shared" si="154"/>
        <v>0</v>
      </c>
      <c r="AB551" s="12">
        <f>IF($AA$2='Utánpótlás I'!$P551,'Utánpótlás I'!$Q551,0)</f>
        <v>0</v>
      </c>
      <c r="AC551" s="62">
        <f t="shared" si="155"/>
        <v>0</v>
      </c>
      <c r="AD551" s="12">
        <f t="shared" si="156"/>
        <v>0</v>
      </c>
      <c r="AG551" s="12">
        <f>IF($AF$2='Utánpótlás I'!$P551,'Utánpótlás I'!$Q551,0)</f>
        <v>0</v>
      </c>
      <c r="AH551" s="62">
        <f t="shared" si="157"/>
        <v>0</v>
      </c>
      <c r="AI551" s="12">
        <f t="shared" si="158"/>
        <v>0</v>
      </c>
      <c r="AL551" s="12">
        <f>IF($AK$2='Utánpótlás I'!$P551,'Utánpótlás I'!$Q551,0)</f>
        <v>0</v>
      </c>
      <c r="AM551" s="62">
        <f t="shared" si="159"/>
        <v>0</v>
      </c>
      <c r="AN551" s="12">
        <f t="shared" si="160"/>
        <v>0</v>
      </c>
    </row>
    <row r="552" spans="2:40">
      <c r="B552" s="12">
        <f>IF($A$2='Utánpótlás I'!$P552,'Utánpótlás I'!$Q552,0)</f>
        <v>0</v>
      </c>
      <c r="C552" s="62">
        <f t="shared" si="161"/>
        <v>0</v>
      </c>
      <c r="D552" s="12">
        <f t="shared" si="144"/>
        <v>0</v>
      </c>
      <c r="F552" s="12">
        <f>IF($E$2='Utánpótlás I'!$P552,'Utánpótlás I'!$Q552,0)</f>
        <v>0</v>
      </c>
      <c r="G552" s="62">
        <f t="shared" si="145"/>
        <v>0</v>
      </c>
      <c r="H552" s="12">
        <f t="shared" si="146"/>
        <v>0</v>
      </c>
      <c r="J552" s="12">
        <f>IF($I$2='Utánpótlás I'!$P552,'Utánpótlás I'!$Q552,0)</f>
        <v>0</v>
      </c>
      <c r="K552" s="62">
        <f t="shared" si="147"/>
        <v>0</v>
      </c>
      <c r="L552" s="12">
        <f t="shared" si="148"/>
        <v>0</v>
      </c>
      <c r="N552" s="12">
        <f>IF($M$2='Utánpótlás I'!$P552,'Utánpótlás I'!$Q552,0)</f>
        <v>0</v>
      </c>
      <c r="O552" s="62">
        <f t="shared" si="149"/>
        <v>0</v>
      </c>
      <c r="P552" s="12">
        <f t="shared" si="150"/>
        <v>0</v>
      </c>
      <c r="R552" s="12">
        <f>IF($Q$2='Utánpótlás I'!$P552,'Utánpótlás I'!$Q552,0)</f>
        <v>0</v>
      </c>
      <c r="S552" s="62">
        <f t="shared" si="151"/>
        <v>0</v>
      </c>
      <c r="T552" s="12">
        <f t="shared" si="152"/>
        <v>0</v>
      </c>
      <c r="W552" s="12">
        <f>IF($V$2='Utánpótlás I'!$P552,'Utánpótlás I'!$Q552,0)</f>
        <v>0</v>
      </c>
      <c r="X552" s="62">
        <f t="shared" si="153"/>
        <v>0</v>
      </c>
      <c r="Y552" s="12">
        <f t="shared" si="154"/>
        <v>0</v>
      </c>
      <c r="AB552" s="12">
        <f>IF($AA$2='Utánpótlás I'!$P552,'Utánpótlás I'!$Q552,0)</f>
        <v>0</v>
      </c>
      <c r="AC552" s="62">
        <f t="shared" si="155"/>
        <v>0</v>
      </c>
      <c r="AD552" s="12">
        <f t="shared" si="156"/>
        <v>0</v>
      </c>
      <c r="AG552" s="12">
        <f>IF($AF$2='Utánpótlás I'!$P552,'Utánpótlás I'!$Q552,0)</f>
        <v>0</v>
      </c>
      <c r="AH552" s="62">
        <f t="shared" si="157"/>
        <v>0</v>
      </c>
      <c r="AI552" s="12">
        <f t="shared" si="158"/>
        <v>0</v>
      </c>
      <c r="AL552" s="12">
        <f>IF($AK$2='Utánpótlás I'!$P552,'Utánpótlás I'!$Q552,0)</f>
        <v>0</v>
      </c>
      <c r="AM552" s="62">
        <f t="shared" si="159"/>
        <v>0</v>
      </c>
      <c r="AN552" s="12">
        <f t="shared" si="160"/>
        <v>0</v>
      </c>
    </row>
    <row r="553" spans="2:40">
      <c r="B553" s="12">
        <f>IF($A$2='Utánpótlás I'!$P553,'Utánpótlás I'!$Q553,0)</f>
        <v>0</v>
      </c>
      <c r="C553" s="62">
        <f t="shared" si="161"/>
        <v>0</v>
      </c>
      <c r="D553" s="12">
        <f t="shared" si="144"/>
        <v>0</v>
      </c>
      <c r="F553" s="12">
        <f>IF($E$2='Utánpótlás I'!$P553,'Utánpótlás I'!$Q553,0)</f>
        <v>0</v>
      </c>
      <c r="G553" s="62">
        <f t="shared" si="145"/>
        <v>0</v>
      </c>
      <c r="H553" s="12">
        <f t="shared" si="146"/>
        <v>0</v>
      </c>
      <c r="J553" s="12">
        <f>IF($I$2='Utánpótlás I'!$P553,'Utánpótlás I'!$Q553,0)</f>
        <v>0</v>
      </c>
      <c r="K553" s="62">
        <f t="shared" si="147"/>
        <v>0</v>
      </c>
      <c r="L553" s="12">
        <f t="shared" si="148"/>
        <v>0</v>
      </c>
      <c r="N553" s="12">
        <f>IF($M$2='Utánpótlás I'!$P553,'Utánpótlás I'!$Q553,0)</f>
        <v>0</v>
      </c>
      <c r="O553" s="62">
        <f t="shared" si="149"/>
        <v>0</v>
      </c>
      <c r="P553" s="12">
        <f t="shared" si="150"/>
        <v>0</v>
      </c>
      <c r="R553" s="12">
        <f>IF($Q$2='Utánpótlás I'!$P553,'Utánpótlás I'!$Q553,0)</f>
        <v>0</v>
      </c>
      <c r="S553" s="62">
        <f t="shared" si="151"/>
        <v>0</v>
      </c>
      <c r="T553" s="12">
        <f t="shared" si="152"/>
        <v>0</v>
      </c>
      <c r="W553" s="12">
        <f>IF($V$2='Utánpótlás I'!$P553,'Utánpótlás I'!$Q553,0)</f>
        <v>0</v>
      </c>
      <c r="X553" s="62">
        <f t="shared" si="153"/>
        <v>0</v>
      </c>
      <c r="Y553" s="12">
        <f t="shared" si="154"/>
        <v>0</v>
      </c>
      <c r="AB553" s="12">
        <f>IF($AA$2='Utánpótlás I'!$P553,'Utánpótlás I'!$Q553,0)</f>
        <v>0</v>
      </c>
      <c r="AC553" s="62">
        <f t="shared" si="155"/>
        <v>0</v>
      </c>
      <c r="AD553" s="12">
        <f t="shared" si="156"/>
        <v>0</v>
      </c>
      <c r="AG553" s="12">
        <f>IF($AF$2='Utánpótlás I'!$P553,'Utánpótlás I'!$Q553,0)</f>
        <v>0</v>
      </c>
      <c r="AH553" s="62">
        <f t="shared" si="157"/>
        <v>0</v>
      </c>
      <c r="AI553" s="12">
        <f t="shared" si="158"/>
        <v>0</v>
      </c>
      <c r="AL553" s="12">
        <f>IF($AK$2='Utánpótlás I'!$P553,'Utánpótlás I'!$Q553,0)</f>
        <v>0</v>
      </c>
      <c r="AM553" s="62">
        <f t="shared" si="159"/>
        <v>0</v>
      </c>
      <c r="AN553" s="12">
        <f t="shared" si="160"/>
        <v>0</v>
      </c>
    </row>
    <row r="554" spans="2:40">
      <c r="B554" s="12">
        <f>IF($A$2='Utánpótlás I'!$P554,'Utánpótlás I'!$Q554,0)</f>
        <v>0</v>
      </c>
      <c r="C554" s="62">
        <f t="shared" si="161"/>
        <v>0</v>
      </c>
      <c r="D554" s="12">
        <f t="shared" si="144"/>
        <v>0</v>
      </c>
      <c r="F554" s="12">
        <f>IF($E$2='Utánpótlás I'!$P554,'Utánpótlás I'!$Q554,0)</f>
        <v>0</v>
      </c>
      <c r="G554" s="62">
        <f t="shared" si="145"/>
        <v>0</v>
      </c>
      <c r="H554" s="12">
        <f t="shared" si="146"/>
        <v>0</v>
      </c>
      <c r="J554" s="12">
        <f>IF($I$2='Utánpótlás I'!$P554,'Utánpótlás I'!$Q554,0)</f>
        <v>0</v>
      </c>
      <c r="K554" s="62">
        <f t="shared" si="147"/>
        <v>0</v>
      </c>
      <c r="L554" s="12">
        <f t="shared" si="148"/>
        <v>0</v>
      </c>
      <c r="N554" s="12">
        <f>IF($M$2='Utánpótlás I'!$P554,'Utánpótlás I'!$Q554,0)</f>
        <v>0</v>
      </c>
      <c r="O554" s="62">
        <f t="shared" si="149"/>
        <v>0</v>
      </c>
      <c r="P554" s="12">
        <f t="shared" si="150"/>
        <v>0</v>
      </c>
      <c r="R554" s="12">
        <f>IF($Q$2='Utánpótlás I'!$P554,'Utánpótlás I'!$Q554,0)</f>
        <v>0</v>
      </c>
      <c r="S554" s="62">
        <f t="shared" si="151"/>
        <v>0</v>
      </c>
      <c r="T554" s="12">
        <f t="shared" si="152"/>
        <v>0</v>
      </c>
      <c r="W554" s="12">
        <f>IF($V$2='Utánpótlás I'!$P554,'Utánpótlás I'!$Q554,0)</f>
        <v>0</v>
      </c>
      <c r="X554" s="62">
        <f t="shared" si="153"/>
        <v>0</v>
      </c>
      <c r="Y554" s="12">
        <f t="shared" si="154"/>
        <v>0</v>
      </c>
      <c r="AB554" s="12">
        <f>IF($AA$2='Utánpótlás I'!$P554,'Utánpótlás I'!$Q554,0)</f>
        <v>0</v>
      </c>
      <c r="AC554" s="62">
        <f t="shared" si="155"/>
        <v>0</v>
      </c>
      <c r="AD554" s="12">
        <f t="shared" si="156"/>
        <v>0</v>
      </c>
      <c r="AG554" s="12">
        <f>IF($AF$2='Utánpótlás I'!$P554,'Utánpótlás I'!$Q554,0)</f>
        <v>0</v>
      </c>
      <c r="AH554" s="62">
        <f t="shared" si="157"/>
        <v>0</v>
      </c>
      <c r="AI554" s="12">
        <f t="shared" si="158"/>
        <v>0</v>
      </c>
      <c r="AL554" s="12">
        <f>IF($AK$2='Utánpótlás I'!$P554,'Utánpótlás I'!$Q554,0)</f>
        <v>0</v>
      </c>
      <c r="AM554" s="62">
        <f t="shared" si="159"/>
        <v>0</v>
      </c>
      <c r="AN554" s="12">
        <f t="shared" si="160"/>
        <v>0</v>
      </c>
    </row>
    <row r="555" spans="2:40">
      <c r="B555" s="12">
        <f>IF($A$2='Utánpótlás I'!$P555,'Utánpótlás I'!$Q555,0)</f>
        <v>0</v>
      </c>
      <c r="C555" s="62">
        <f t="shared" si="161"/>
        <v>0</v>
      </c>
      <c r="D555" s="12">
        <f t="shared" si="144"/>
        <v>0</v>
      </c>
      <c r="F555" s="12">
        <f>IF($E$2='Utánpótlás I'!$P555,'Utánpótlás I'!$Q555,0)</f>
        <v>0</v>
      </c>
      <c r="G555" s="62">
        <f t="shared" si="145"/>
        <v>0</v>
      </c>
      <c r="H555" s="12">
        <f t="shared" si="146"/>
        <v>0</v>
      </c>
      <c r="J555" s="12">
        <f>IF($I$2='Utánpótlás I'!$P555,'Utánpótlás I'!$Q555,0)</f>
        <v>0</v>
      </c>
      <c r="K555" s="62">
        <f t="shared" si="147"/>
        <v>0</v>
      </c>
      <c r="L555" s="12">
        <f t="shared" si="148"/>
        <v>0</v>
      </c>
      <c r="N555" s="12">
        <f>IF($M$2='Utánpótlás I'!$P555,'Utánpótlás I'!$Q555,0)</f>
        <v>0</v>
      </c>
      <c r="O555" s="62">
        <f t="shared" si="149"/>
        <v>0</v>
      </c>
      <c r="P555" s="12">
        <f t="shared" si="150"/>
        <v>0</v>
      </c>
      <c r="R555" s="12">
        <f>IF($Q$2='Utánpótlás I'!$P555,'Utánpótlás I'!$Q555,0)</f>
        <v>0</v>
      </c>
      <c r="S555" s="62">
        <f t="shared" si="151"/>
        <v>0</v>
      </c>
      <c r="T555" s="12">
        <f t="shared" si="152"/>
        <v>0</v>
      </c>
      <c r="W555" s="12">
        <f>IF($V$2='Utánpótlás I'!$P555,'Utánpótlás I'!$Q555,0)</f>
        <v>0</v>
      </c>
      <c r="X555" s="62">
        <f t="shared" si="153"/>
        <v>0</v>
      </c>
      <c r="Y555" s="12">
        <f t="shared" si="154"/>
        <v>0</v>
      </c>
      <c r="AB555" s="12">
        <f>IF($AA$2='Utánpótlás I'!$P555,'Utánpótlás I'!$Q555,0)</f>
        <v>0</v>
      </c>
      <c r="AC555" s="62">
        <f t="shared" si="155"/>
        <v>0</v>
      </c>
      <c r="AD555" s="12">
        <f t="shared" si="156"/>
        <v>0</v>
      </c>
      <c r="AG555" s="12">
        <f>IF($AF$2='Utánpótlás I'!$P555,'Utánpótlás I'!$Q555,0)</f>
        <v>0</v>
      </c>
      <c r="AH555" s="62">
        <f t="shared" si="157"/>
        <v>0</v>
      </c>
      <c r="AI555" s="12">
        <f t="shared" si="158"/>
        <v>0</v>
      </c>
      <c r="AL555" s="12">
        <f>IF($AK$2='Utánpótlás I'!$P555,'Utánpótlás I'!$Q555,0)</f>
        <v>0</v>
      </c>
      <c r="AM555" s="62">
        <f t="shared" si="159"/>
        <v>0</v>
      </c>
      <c r="AN555" s="12">
        <f t="shared" si="160"/>
        <v>0</v>
      </c>
    </row>
    <row r="556" spans="2:40">
      <c r="B556" s="12">
        <f>IF($A$2='Utánpótlás I'!$P556,'Utánpótlás I'!$Q556,0)</f>
        <v>0</v>
      </c>
      <c r="C556" s="62">
        <f t="shared" si="161"/>
        <v>0</v>
      </c>
      <c r="D556" s="12">
        <f t="shared" si="144"/>
        <v>0</v>
      </c>
      <c r="F556" s="12">
        <f>IF($E$2='Utánpótlás I'!$P556,'Utánpótlás I'!$Q556,0)</f>
        <v>0</v>
      </c>
      <c r="G556" s="62">
        <f t="shared" si="145"/>
        <v>0</v>
      </c>
      <c r="H556" s="12">
        <f t="shared" si="146"/>
        <v>0</v>
      </c>
      <c r="J556" s="12">
        <f>IF($I$2='Utánpótlás I'!$P556,'Utánpótlás I'!$Q556,0)</f>
        <v>0</v>
      </c>
      <c r="K556" s="62">
        <f t="shared" si="147"/>
        <v>0</v>
      </c>
      <c r="L556" s="12">
        <f t="shared" si="148"/>
        <v>0</v>
      </c>
      <c r="N556" s="12">
        <f>IF($M$2='Utánpótlás I'!$P556,'Utánpótlás I'!$Q556,0)</f>
        <v>0</v>
      </c>
      <c r="O556" s="62">
        <f t="shared" si="149"/>
        <v>0</v>
      </c>
      <c r="P556" s="12">
        <f t="shared" si="150"/>
        <v>0</v>
      </c>
      <c r="R556" s="12">
        <f>IF($Q$2='Utánpótlás I'!$P556,'Utánpótlás I'!$Q556,0)</f>
        <v>0</v>
      </c>
      <c r="S556" s="62">
        <f t="shared" si="151"/>
        <v>0</v>
      </c>
      <c r="T556" s="12">
        <f t="shared" si="152"/>
        <v>0</v>
      </c>
      <c r="W556" s="12">
        <f>IF($V$2='Utánpótlás I'!$P556,'Utánpótlás I'!$Q556,0)</f>
        <v>0</v>
      </c>
      <c r="X556" s="62">
        <f t="shared" si="153"/>
        <v>0</v>
      </c>
      <c r="Y556" s="12">
        <f t="shared" si="154"/>
        <v>0</v>
      </c>
      <c r="AB556" s="12">
        <f>IF($AA$2='Utánpótlás I'!$P556,'Utánpótlás I'!$Q556,0)</f>
        <v>0</v>
      </c>
      <c r="AC556" s="62">
        <f t="shared" si="155"/>
        <v>0</v>
      </c>
      <c r="AD556" s="12">
        <f t="shared" si="156"/>
        <v>0</v>
      </c>
      <c r="AG556" s="12">
        <f>IF($AF$2='Utánpótlás I'!$P556,'Utánpótlás I'!$Q556,0)</f>
        <v>0</v>
      </c>
      <c r="AH556" s="62">
        <f t="shared" si="157"/>
        <v>0</v>
      </c>
      <c r="AI556" s="12">
        <f t="shared" si="158"/>
        <v>0</v>
      </c>
      <c r="AL556" s="12">
        <f>IF($AK$2='Utánpótlás I'!$P556,'Utánpótlás I'!$Q556,0)</f>
        <v>0</v>
      </c>
      <c r="AM556" s="62">
        <f t="shared" si="159"/>
        <v>0</v>
      </c>
      <c r="AN556" s="12">
        <f t="shared" si="160"/>
        <v>0</v>
      </c>
    </row>
    <row r="557" spans="2:40">
      <c r="B557" s="12">
        <f>IF($A$2='Utánpótlás I'!$P557,'Utánpótlás I'!$Q557,0)</f>
        <v>0</v>
      </c>
      <c r="C557" s="62">
        <f t="shared" si="161"/>
        <v>0</v>
      </c>
      <c r="D557" s="12">
        <f t="shared" si="144"/>
        <v>0</v>
      </c>
      <c r="F557" s="12">
        <f>IF($E$2='Utánpótlás I'!$P557,'Utánpótlás I'!$Q557,0)</f>
        <v>0</v>
      </c>
      <c r="G557" s="62">
        <f t="shared" si="145"/>
        <v>0</v>
      </c>
      <c r="H557" s="12">
        <f t="shared" si="146"/>
        <v>0</v>
      </c>
      <c r="J557" s="12">
        <f>IF($I$2='Utánpótlás I'!$P557,'Utánpótlás I'!$Q557,0)</f>
        <v>0</v>
      </c>
      <c r="K557" s="62">
        <f t="shared" si="147"/>
        <v>0</v>
      </c>
      <c r="L557" s="12">
        <f t="shared" si="148"/>
        <v>0</v>
      </c>
      <c r="N557" s="12">
        <f>IF($M$2='Utánpótlás I'!$P557,'Utánpótlás I'!$Q557,0)</f>
        <v>0</v>
      </c>
      <c r="O557" s="62">
        <f t="shared" si="149"/>
        <v>0</v>
      </c>
      <c r="P557" s="12">
        <f t="shared" si="150"/>
        <v>0</v>
      </c>
      <c r="R557" s="12">
        <f>IF($Q$2='Utánpótlás I'!$P557,'Utánpótlás I'!$Q557,0)</f>
        <v>0</v>
      </c>
      <c r="S557" s="62">
        <f t="shared" si="151"/>
        <v>0</v>
      </c>
      <c r="T557" s="12">
        <f t="shared" si="152"/>
        <v>0</v>
      </c>
      <c r="W557" s="12">
        <f>IF($V$2='Utánpótlás I'!$P557,'Utánpótlás I'!$Q557,0)</f>
        <v>0</v>
      </c>
      <c r="X557" s="62">
        <f t="shared" si="153"/>
        <v>0</v>
      </c>
      <c r="Y557" s="12">
        <f t="shared" si="154"/>
        <v>0</v>
      </c>
      <c r="AB557" s="12">
        <f>IF($AA$2='Utánpótlás I'!$P557,'Utánpótlás I'!$Q557,0)</f>
        <v>0</v>
      </c>
      <c r="AC557" s="62">
        <f t="shared" si="155"/>
        <v>0</v>
      </c>
      <c r="AD557" s="12">
        <f t="shared" si="156"/>
        <v>0</v>
      </c>
      <c r="AG557" s="12">
        <f>IF($AF$2='Utánpótlás I'!$P557,'Utánpótlás I'!$Q557,0)</f>
        <v>0</v>
      </c>
      <c r="AH557" s="62">
        <f t="shared" si="157"/>
        <v>0</v>
      </c>
      <c r="AI557" s="12">
        <f t="shared" si="158"/>
        <v>0</v>
      </c>
      <c r="AL557" s="12">
        <f>IF($AK$2='Utánpótlás I'!$P557,'Utánpótlás I'!$Q557,0)</f>
        <v>0</v>
      </c>
      <c r="AM557" s="62">
        <f t="shared" si="159"/>
        <v>0</v>
      </c>
      <c r="AN557" s="12">
        <f t="shared" si="160"/>
        <v>0</v>
      </c>
    </row>
    <row r="558" spans="2:40">
      <c r="B558" s="12">
        <f>IF($A$2='Utánpótlás I'!$P558,'Utánpótlás I'!$Q558,0)</f>
        <v>0</v>
      </c>
      <c r="C558" s="62">
        <f t="shared" si="161"/>
        <v>0</v>
      </c>
      <c r="D558" s="12">
        <f t="shared" si="144"/>
        <v>0</v>
      </c>
      <c r="F558" s="12">
        <f>IF($E$2='Utánpótlás I'!$P558,'Utánpótlás I'!$Q558,0)</f>
        <v>0</v>
      </c>
      <c r="G558" s="62">
        <f t="shared" si="145"/>
        <v>0</v>
      </c>
      <c r="H558" s="12">
        <f t="shared" si="146"/>
        <v>0</v>
      </c>
      <c r="J558" s="12">
        <f>IF($I$2='Utánpótlás I'!$P558,'Utánpótlás I'!$Q558,0)</f>
        <v>0</v>
      </c>
      <c r="K558" s="62">
        <f t="shared" si="147"/>
        <v>0</v>
      </c>
      <c r="L558" s="12">
        <f t="shared" si="148"/>
        <v>0</v>
      </c>
      <c r="N558" s="12">
        <f>IF($M$2='Utánpótlás I'!$P558,'Utánpótlás I'!$Q558,0)</f>
        <v>0</v>
      </c>
      <c r="O558" s="62">
        <f t="shared" si="149"/>
        <v>0</v>
      </c>
      <c r="P558" s="12">
        <f t="shared" si="150"/>
        <v>0</v>
      </c>
      <c r="R558" s="12">
        <f>IF($Q$2='Utánpótlás I'!$P558,'Utánpótlás I'!$Q558,0)</f>
        <v>0</v>
      </c>
      <c r="S558" s="62">
        <f t="shared" si="151"/>
        <v>0</v>
      </c>
      <c r="T558" s="12">
        <f t="shared" si="152"/>
        <v>0</v>
      </c>
      <c r="W558" s="12">
        <f>IF($V$2='Utánpótlás I'!$P558,'Utánpótlás I'!$Q558,0)</f>
        <v>0</v>
      </c>
      <c r="X558" s="62">
        <f t="shared" si="153"/>
        <v>0</v>
      </c>
      <c r="Y558" s="12">
        <f t="shared" si="154"/>
        <v>0</v>
      </c>
      <c r="AB558" s="12">
        <f>IF($AA$2='Utánpótlás I'!$P558,'Utánpótlás I'!$Q558,0)</f>
        <v>0</v>
      </c>
      <c r="AC558" s="62">
        <f t="shared" si="155"/>
        <v>0</v>
      </c>
      <c r="AD558" s="12">
        <f t="shared" si="156"/>
        <v>0</v>
      </c>
      <c r="AG558" s="12">
        <f>IF($AF$2='Utánpótlás I'!$P558,'Utánpótlás I'!$Q558,0)</f>
        <v>0</v>
      </c>
      <c r="AH558" s="62">
        <f t="shared" si="157"/>
        <v>0</v>
      </c>
      <c r="AI558" s="12">
        <f t="shared" si="158"/>
        <v>0</v>
      </c>
      <c r="AL558" s="12">
        <f>IF($AK$2='Utánpótlás I'!$P558,'Utánpótlás I'!$Q558,0)</f>
        <v>0</v>
      </c>
      <c r="AM558" s="62">
        <f t="shared" si="159"/>
        <v>0</v>
      </c>
      <c r="AN558" s="12">
        <f t="shared" si="160"/>
        <v>0</v>
      </c>
    </row>
    <row r="559" spans="2:40">
      <c r="B559" s="12">
        <f>IF($A$2='Utánpótlás I'!$P559,'Utánpótlás I'!$Q559,0)</f>
        <v>0</v>
      </c>
      <c r="C559" s="62">
        <f t="shared" si="161"/>
        <v>0</v>
      </c>
      <c r="D559" s="12">
        <f t="shared" si="144"/>
        <v>0</v>
      </c>
      <c r="F559" s="12">
        <f>IF($E$2='Utánpótlás I'!$P559,'Utánpótlás I'!$Q559,0)</f>
        <v>0</v>
      </c>
      <c r="G559" s="62">
        <f t="shared" si="145"/>
        <v>0</v>
      </c>
      <c r="H559" s="12">
        <f t="shared" si="146"/>
        <v>0</v>
      </c>
      <c r="J559" s="12">
        <f>IF($I$2='Utánpótlás I'!$P559,'Utánpótlás I'!$Q559,0)</f>
        <v>0</v>
      </c>
      <c r="K559" s="62">
        <f t="shared" si="147"/>
        <v>0</v>
      </c>
      <c r="L559" s="12">
        <f t="shared" si="148"/>
        <v>0</v>
      </c>
      <c r="N559" s="12">
        <f>IF($M$2='Utánpótlás I'!$P559,'Utánpótlás I'!$Q559,0)</f>
        <v>0</v>
      </c>
      <c r="O559" s="62">
        <f t="shared" si="149"/>
        <v>0</v>
      </c>
      <c r="P559" s="12">
        <f t="shared" si="150"/>
        <v>0</v>
      </c>
      <c r="R559" s="12">
        <f>IF($Q$2='Utánpótlás I'!$P559,'Utánpótlás I'!$Q559,0)</f>
        <v>0</v>
      </c>
      <c r="S559" s="62">
        <f t="shared" si="151"/>
        <v>0</v>
      </c>
      <c r="T559" s="12">
        <f t="shared" si="152"/>
        <v>0</v>
      </c>
      <c r="W559" s="12">
        <f>IF($V$2='Utánpótlás I'!$P559,'Utánpótlás I'!$Q559,0)</f>
        <v>0</v>
      </c>
      <c r="X559" s="62">
        <f t="shared" si="153"/>
        <v>0</v>
      </c>
      <c r="Y559" s="12">
        <f t="shared" si="154"/>
        <v>0</v>
      </c>
      <c r="AB559" s="12">
        <f>IF($AA$2='Utánpótlás I'!$P559,'Utánpótlás I'!$Q559,0)</f>
        <v>0</v>
      </c>
      <c r="AC559" s="62">
        <f t="shared" si="155"/>
        <v>0</v>
      </c>
      <c r="AD559" s="12">
        <f t="shared" si="156"/>
        <v>0</v>
      </c>
      <c r="AG559" s="12">
        <f>IF($AF$2='Utánpótlás I'!$P559,'Utánpótlás I'!$Q559,0)</f>
        <v>0</v>
      </c>
      <c r="AH559" s="62">
        <f t="shared" si="157"/>
        <v>0</v>
      </c>
      <c r="AI559" s="12">
        <f t="shared" si="158"/>
        <v>0</v>
      </c>
      <c r="AL559" s="12">
        <f>IF($AK$2='Utánpótlás I'!$P559,'Utánpótlás I'!$Q559,0)</f>
        <v>0</v>
      </c>
      <c r="AM559" s="62">
        <f t="shared" si="159"/>
        <v>0</v>
      </c>
      <c r="AN559" s="12">
        <f t="shared" si="160"/>
        <v>0</v>
      </c>
    </row>
    <row r="560" spans="2:40">
      <c r="B560" s="12">
        <f>IF($A$2='Utánpótlás I'!$P560,'Utánpótlás I'!$Q560,0)</f>
        <v>0</v>
      </c>
      <c r="C560" s="62">
        <f t="shared" si="161"/>
        <v>0</v>
      </c>
      <c r="D560" s="12">
        <f t="shared" si="144"/>
        <v>0</v>
      </c>
      <c r="F560" s="12">
        <f>IF($E$2='Utánpótlás I'!$P560,'Utánpótlás I'!$Q560,0)</f>
        <v>0</v>
      </c>
      <c r="G560" s="62">
        <f t="shared" si="145"/>
        <v>0</v>
      </c>
      <c r="H560" s="12">
        <f t="shared" si="146"/>
        <v>0</v>
      </c>
      <c r="J560" s="12">
        <f>IF($I$2='Utánpótlás I'!$P560,'Utánpótlás I'!$Q560,0)</f>
        <v>0</v>
      </c>
      <c r="K560" s="62">
        <f t="shared" si="147"/>
        <v>0</v>
      </c>
      <c r="L560" s="12">
        <f t="shared" si="148"/>
        <v>0</v>
      </c>
      <c r="N560" s="12">
        <f>IF($M$2='Utánpótlás I'!$P560,'Utánpótlás I'!$Q560,0)</f>
        <v>0</v>
      </c>
      <c r="O560" s="62">
        <f t="shared" si="149"/>
        <v>0</v>
      </c>
      <c r="P560" s="12">
        <f t="shared" si="150"/>
        <v>0</v>
      </c>
      <c r="R560" s="12">
        <f>IF($Q$2='Utánpótlás I'!$P560,'Utánpótlás I'!$Q560,0)</f>
        <v>0</v>
      </c>
      <c r="S560" s="62">
        <f t="shared" si="151"/>
        <v>0</v>
      </c>
      <c r="T560" s="12">
        <f t="shared" si="152"/>
        <v>0</v>
      </c>
      <c r="W560" s="12">
        <f>IF($V$2='Utánpótlás I'!$P560,'Utánpótlás I'!$Q560,0)</f>
        <v>0</v>
      </c>
      <c r="X560" s="62">
        <f t="shared" si="153"/>
        <v>0</v>
      </c>
      <c r="Y560" s="12">
        <f t="shared" si="154"/>
        <v>0</v>
      </c>
      <c r="AB560" s="12">
        <f>IF($AA$2='Utánpótlás I'!$P560,'Utánpótlás I'!$Q560,0)</f>
        <v>0</v>
      </c>
      <c r="AC560" s="62">
        <f t="shared" si="155"/>
        <v>0</v>
      </c>
      <c r="AD560" s="12">
        <f t="shared" si="156"/>
        <v>0</v>
      </c>
      <c r="AG560" s="12">
        <f>IF($AF$2='Utánpótlás I'!$P560,'Utánpótlás I'!$Q560,0)</f>
        <v>0</v>
      </c>
      <c r="AH560" s="62">
        <f t="shared" si="157"/>
        <v>0</v>
      </c>
      <c r="AI560" s="12">
        <f t="shared" si="158"/>
        <v>0</v>
      </c>
      <c r="AL560" s="12">
        <f>IF($AK$2='Utánpótlás I'!$P560,'Utánpótlás I'!$Q560,0)</f>
        <v>0</v>
      </c>
      <c r="AM560" s="62">
        <f t="shared" si="159"/>
        <v>0</v>
      </c>
      <c r="AN560" s="12">
        <f t="shared" si="160"/>
        <v>0</v>
      </c>
    </row>
    <row r="561" spans="2:40">
      <c r="B561" s="12">
        <f>IF($A$2='Utánpótlás I'!$P561,'Utánpótlás I'!$Q561,0)</f>
        <v>0</v>
      </c>
      <c r="C561" s="62">
        <f t="shared" si="161"/>
        <v>0</v>
      </c>
      <c r="D561" s="12">
        <f t="shared" si="144"/>
        <v>0</v>
      </c>
      <c r="F561" s="12">
        <f>IF($E$2='Utánpótlás I'!$P561,'Utánpótlás I'!$Q561,0)</f>
        <v>0</v>
      </c>
      <c r="G561" s="62">
        <f t="shared" si="145"/>
        <v>0</v>
      </c>
      <c r="H561" s="12">
        <f t="shared" si="146"/>
        <v>0</v>
      </c>
      <c r="J561" s="12">
        <f>IF($I$2='Utánpótlás I'!$P561,'Utánpótlás I'!$Q561,0)</f>
        <v>0</v>
      </c>
      <c r="K561" s="62">
        <f t="shared" si="147"/>
        <v>0</v>
      </c>
      <c r="L561" s="12">
        <f t="shared" si="148"/>
        <v>0</v>
      </c>
      <c r="N561" s="12">
        <f>IF($M$2='Utánpótlás I'!$P561,'Utánpótlás I'!$Q561,0)</f>
        <v>0</v>
      </c>
      <c r="O561" s="62">
        <f t="shared" si="149"/>
        <v>0</v>
      </c>
      <c r="P561" s="12">
        <f t="shared" si="150"/>
        <v>0</v>
      </c>
      <c r="R561" s="12">
        <f>IF($Q$2='Utánpótlás I'!$P561,'Utánpótlás I'!$Q561,0)</f>
        <v>0</v>
      </c>
      <c r="S561" s="62">
        <f t="shared" si="151"/>
        <v>0</v>
      </c>
      <c r="T561" s="12">
        <f t="shared" si="152"/>
        <v>0</v>
      </c>
      <c r="W561" s="12">
        <f>IF($V$2='Utánpótlás I'!$P561,'Utánpótlás I'!$Q561,0)</f>
        <v>0</v>
      </c>
      <c r="X561" s="62">
        <f t="shared" si="153"/>
        <v>0</v>
      </c>
      <c r="Y561" s="12">
        <f t="shared" si="154"/>
        <v>0</v>
      </c>
      <c r="AB561" s="12">
        <f>IF($AA$2='Utánpótlás I'!$P561,'Utánpótlás I'!$Q561,0)</f>
        <v>0</v>
      </c>
      <c r="AC561" s="62">
        <f t="shared" si="155"/>
        <v>0</v>
      </c>
      <c r="AD561" s="12">
        <f t="shared" si="156"/>
        <v>0</v>
      </c>
      <c r="AG561" s="12">
        <f>IF($AF$2='Utánpótlás I'!$P561,'Utánpótlás I'!$Q561,0)</f>
        <v>0</v>
      </c>
      <c r="AH561" s="62">
        <f t="shared" si="157"/>
        <v>0</v>
      </c>
      <c r="AI561" s="12">
        <f t="shared" si="158"/>
        <v>0</v>
      </c>
      <c r="AL561" s="12">
        <f>IF($AK$2='Utánpótlás I'!$P561,'Utánpótlás I'!$Q561,0)</f>
        <v>0</v>
      </c>
      <c r="AM561" s="62">
        <f t="shared" si="159"/>
        <v>0</v>
      </c>
      <c r="AN561" s="12">
        <f t="shared" si="160"/>
        <v>0</v>
      </c>
    </row>
    <row r="562" spans="2:40">
      <c r="B562" s="12">
        <f>IF($A$2='Utánpótlás I'!$P562,'Utánpótlás I'!$Q562,0)</f>
        <v>0</v>
      </c>
      <c r="C562" s="62">
        <f t="shared" si="161"/>
        <v>0</v>
      </c>
      <c r="D562" s="12">
        <f t="shared" si="144"/>
        <v>0</v>
      </c>
      <c r="F562" s="12">
        <f>IF($E$2='Utánpótlás I'!$P562,'Utánpótlás I'!$Q562,0)</f>
        <v>0</v>
      </c>
      <c r="G562" s="62">
        <f t="shared" si="145"/>
        <v>0</v>
      </c>
      <c r="H562" s="12">
        <f t="shared" si="146"/>
        <v>0</v>
      </c>
      <c r="J562" s="12">
        <f>IF($I$2='Utánpótlás I'!$P562,'Utánpótlás I'!$Q562,0)</f>
        <v>0</v>
      </c>
      <c r="K562" s="62">
        <f t="shared" si="147"/>
        <v>0</v>
      </c>
      <c r="L562" s="12">
        <f t="shared" si="148"/>
        <v>0</v>
      </c>
      <c r="N562" s="12">
        <f>IF($M$2='Utánpótlás I'!$P562,'Utánpótlás I'!$Q562,0)</f>
        <v>0</v>
      </c>
      <c r="O562" s="62">
        <f t="shared" si="149"/>
        <v>0</v>
      </c>
      <c r="P562" s="12">
        <f t="shared" si="150"/>
        <v>0</v>
      </c>
      <c r="R562" s="12">
        <f>IF($Q$2='Utánpótlás I'!$P562,'Utánpótlás I'!$Q562,0)</f>
        <v>0</v>
      </c>
      <c r="S562" s="62">
        <f t="shared" si="151"/>
        <v>0</v>
      </c>
      <c r="T562" s="12">
        <f t="shared" si="152"/>
        <v>0</v>
      </c>
      <c r="W562" s="12">
        <f>IF($V$2='Utánpótlás I'!$P562,'Utánpótlás I'!$Q562,0)</f>
        <v>0</v>
      </c>
      <c r="X562" s="62">
        <f t="shared" si="153"/>
        <v>0</v>
      </c>
      <c r="Y562" s="12">
        <f t="shared" si="154"/>
        <v>0</v>
      </c>
      <c r="AB562" s="12">
        <f>IF($AA$2='Utánpótlás I'!$P562,'Utánpótlás I'!$Q562,0)</f>
        <v>0</v>
      </c>
      <c r="AC562" s="62">
        <f t="shared" si="155"/>
        <v>0</v>
      </c>
      <c r="AD562" s="12">
        <f t="shared" si="156"/>
        <v>0</v>
      </c>
      <c r="AG562" s="12">
        <f>IF($AF$2='Utánpótlás I'!$P562,'Utánpótlás I'!$Q562,0)</f>
        <v>0</v>
      </c>
      <c r="AH562" s="62">
        <f t="shared" si="157"/>
        <v>0</v>
      </c>
      <c r="AI562" s="12">
        <f t="shared" si="158"/>
        <v>0</v>
      </c>
      <c r="AL562" s="12">
        <f>IF($AK$2='Utánpótlás I'!$P562,'Utánpótlás I'!$Q562,0)</f>
        <v>0</v>
      </c>
      <c r="AM562" s="62">
        <f t="shared" si="159"/>
        <v>0</v>
      </c>
      <c r="AN562" s="12">
        <f t="shared" si="160"/>
        <v>0</v>
      </c>
    </row>
    <row r="563" spans="2:40">
      <c r="B563" s="12">
        <f>IF($A$2='Utánpótlás I'!$P563,'Utánpótlás I'!$Q563,0)</f>
        <v>0</v>
      </c>
      <c r="C563" s="62">
        <f t="shared" si="161"/>
        <v>0</v>
      </c>
      <c r="D563" s="12">
        <f t="shared" si="144"/>
        <v>0</v>
      </c>
      <c r="F563" s="12">
        <f>IF($E$2='Utánpótlás I'!$P563,'Utánpótlás I'!$Q563,0)</f>
        <v>0</v>
      </c>
      <c r="G563" s="62">
        <f t="shared" si="145"/>
        <v>0</v>
      </c>
      <c r="H563" s="12">
        <f t="shared" si="146"/>
        <v>0</v>
      </c>
      <c r="J563" s="12">
        <f>IF($I$2='Utánpótlás I'!$P563,'Utánpótlás I'!$Q563,0)</f>
        <v>0</v>
      </c>
      <c r="K563" s="62">
        <f t="shared" si="147"/>
        <v>0</v>
      </c>
      <c r="L563" s="12">
        <f t="shared" si="148"/>
        <v>0</v>
      </c>
      <c r="N563" s="12">
        <f>IF($M$2='Utánpótlás I'!$P563,'Utánpótlás I'!$Q563,0)</f>
        <v>0</v>
      </c>
      <c r="O563" s="62">
        <f t="shared" si="149"/>
        <v>0</v>
      </c>
      <c r="P563" s="12">
        <f t="shared" si="150"/>
        <v>0</v>
      </c>
      <c r="R563" s="12">
        <f>IF($Q$2='Utánpótlás I'!$P563,'Utánpótlás I'!$Q563,0)</f>
        <v>0</v>
      </c>
      <c r="S563" s="62">
        <f t="shared" si="151"/>
        <v>0</v>
      </c>
      <c r="T563" s="12">
        <f t="shared" si="152"/>
        <v>0</v>
      </c>
      <c r="W563" s="12">
        <f>IF($V$2='Utánpótlás I'!$P563,'Utánpótlás I'!$Q563,0)</f>
        <v>0</v>
      </c>
      <c r="X563" s="62">
        <f t="shared" si="153"/>
        <v>0</v>
      </c>
      <c r="Y563" s="12">
        <f t="shared" si="154"/>
        <v>0</v>
      </c>
      <c r="AB563" s="12">
        <f>IF($AA$2='Utánpótlás I'!$P563,'Utánpótlás I'!$Q563,0)</f>
        <v>0</v>
      </c>
      <c r="AC563" s="62">
        <f t="shared" si="155"/>
        <v>0</v>
      </c>
      <c r="AD563" s="12">
        <f t="shared" si="156"/>
        <v>0</v>
      </c>
      <c r="AG563" s="12">
        <f>IF($AF$2='Utánpótlás I'!$P563,'Utánpótlás I'!$Q563,0)</f>
        <v>0</v>
      </c>
      <c r="AH563" s="62">
        <f t="shared" si="157"/>
        <v>0</v>
      </c>
      <c r="AI563" s="12">
        <f t="shared" si="158"/>
        <v>0</v>
      </c>
      <c r="AL563" s="12">
        <f>IF($AK$2='Utánpótlás I'!$P563,'Utánpótlás I'!$Q563,0)</f>
        <v>0</v>
      </c>
      <c r="AM563" s="62">
        <f t="shared" si="159"/>
        <v>0</v>
      </c>
      <c r="AN563" s="12">
        <f t="shared" si="160"/>
        <v>0</v>
      </c>
    </row>
    <row r="564" spans="2:40">
      <c r="B564" s="12">
        <f>IF($A$2='Utánpótlás I'!$P564,'Utánpótlás I'!$Q564,0)</f>
        <v>0</v>
      </c>
      <c r="C564" s="62">
        <f t="shared" si="161"/>
        <v>0</v>
      </c>
      <c r="D564" s="12">
        <f t="shared" si="144"/>
        <v>0</v>
      </c>
      <c r="F564" s="12">
        <f>IF($E$2='Utánpótlás I'!$P564,'Utánpótlás I'!$Q564,0)</f>
        <v>0</v>
      </c>
      <c r="G564" s="62">
        <f t="shared" si="145"/>
        <v>0</v>
      </c>
      <c r="H564" s="12">
        <f t="shared" si="146"/>
        <v>0</v>
      </c>
      <c r="J564" s="12">
        <f>IF($I$2='Utánpótlás I'!$P564,'Utánpótlás I'!$Q564,0)</f>
        <v>0</v>
      </c>
      <c r="K564" s="62">
        <f t="shared" si="147"/>
        <v>0</v>
      </c>
      <c r="L564" s="12">
        <f t="shared" si="148"/>
        <v>0</v>
      </c>
      <c r="N564" s="12">
        <f>IF($M$2='Utánpótlás I'!$P564,'Utánpótlás I'!$Q564,0)</f>
        <v>0</v>
      </c>
      <c r="O564" s="62">
        <f t="shared" si="149"/>
        <v>0</v>
      </c>
      <c r="P564" s="12">
        <f t="shared" si="150"/>
        <v>0</v>
      </c>
      <c r="R564" s="12">
        <f>IF($Q$2='Utánpótlás I'!$P564,'Utánpótlás I'!$Q564,0)</f>
        <v>0</v>
      </c>
      <c r="S564" s="62">
        <f t="shared" si="151"/>
        <v>0</v>
      </c>
      <c r="T564" s="12">
        <f t="shared" si="152"/>
        <v>0</v>
      </c>
      <c r="W564" s="12">
        <f>IF($V$2='Utánpótlás I'!$P564,'Utánpótlás I'!$Q564,0)</f>
        <v>0</v>
      </c>
      <c r="X564" s="62">
        <f t="shared" si="153"/>
        <v>0</v>
      </c>
      <c r="Y564" s="12">
        <f t="shared" si="154"/>
        <v>0</v>
      </c>
      <c r="AB564" s="12">
        <f>IF($AA$2='Utánpótlás I'!$P564,'Utánpótlás I'!$Q564,0)</f>
        <v>0</v>
      </c>
      <c r="AC564" s="62">
        <f t="shared" si="155"/>
        <v>0</v>
      </c>
      <c r="AD564" s="12">
        <f t="shared" si="156"/>
        <v>0</v>
      </c>
      <c r="AG564" s="12">
        <f>IF($AF$2='Utánpótlás I'!$P564,'Utánpótlás I'!$Q564,0)</f>
        <v>0</v>
      </c>
      <c r="AH564" s="62">
        <f t="shared" si="157"/>
        <v>0</v>
      </c>
      <c r="AI564" s="12">
        <f t="shared" si="158"/>
        <v>0</v>
      </c>
      <c r="AL564" s="12">
        <f>IF($AK$2='Utánpótlás I'!$P564,'Utánpótlás I'!$Q564,0)</f>
        <v>0</v>
      </c>
      <c r="AM564" s="62">
        <f t="shared" si="159"/>
        <v>0</v>
      </c>
      <c r="AN564" s="12">
        <f t="shared" si="160"/>
        <v>0</v>
      </c>
    </row>
    <row r="565" spans="2:40">
      <c r="B565" s="12">
        <f>IF($A$2='Utánpótlás I'!$P565,'Utánpótlás I'!$Q565,0)</f>
        <v>0</v>
      </c>
      <c r="C565" s="62">
        <f t="shared" si="161"/>
        <v>0</v>
      </c>
      <c r="D565" s="12">
        <f t="shared" si="144"/>
        <v>0</v>
      </c>
      <c r="F565" s="12">
        <f>IF($E$2='Utánpótlás I'!$P565,'Utánpótlás I'!$Q565,0)</f>
        <v>0</v>
      </c>
      <c r="G565" s="62">
        <f t="shared" si="145"/>
        <v>0</v>
      </c>
      <c r="H565" s="12">
        <f t="shared" si="146"/>
        <v>0</v>
      </c>
      <c r="J565" s="12">
        <f>IF($I$2='Utánpótlás I'!$P565,'Utánpótlás I'!$Q565,0)</f>
        <v>0</v>
      </c>
      <c r="K565" s="62">
        <f t="shared" si="147"/>
        <v>0</v>
      </c>
      <c r="L565" s="12">
        <f t="shared" si="148"/>
        <v>0</v>
      </c>
      <c r="N565" s="12">
        <f>IF($M$2='Utánpótlás I'!$P565,'Utánpótlás I'!$Q565,0)</f>
        <v>0</v>
      </c>
      <c r="O565" s="62">
        <f t="shared" si="149"/>
        <v>0</v>
      </c>
      <c r="P565" s="12">
        <f t="shared" si="150"/>
        <v>0</v>
      </c>
      <c r="R565" s="12">
        <f>IF($Q$2='Utánpótlás I'!$P565,'Utánpótlás I'!$Q565,0)</f>
        <v>0</v>
      </c>
      <c r="S565" s="62">
        <f t="shared" si="151"/>
        <v>0</v>
      </c>
      <c r="T565" s="12">
        <f t="shared" si="152"/>
        <v>0</v>
      </c>
      <c r="W565" s="12">
        <f>IF($V$2='Utánpótlás I'!$P565,'Utánpótlás I'!$Q565,0)</f>
        <v>0</v>
      </c>
      <c r="X565" s="62">
        <f t="shared" si="153"/>
        <v>0</v>
      </c>
      <c r="Y565" s="12">
        <f t="shared" si="154"/>
        <v>0</v>
      </c>
      <c r="AB565" s="12">
        <f>IF($AA$2='Utánpótlás I'!$P565,'Utánpótlás I'!$Q565,0)</f>
        <v>0</v>
      </c>
      <c r="AC565" s="62">
        <f t="shared" si="155"/>
        <v>0</v>
      </c>
      <c r="AD565" s="12">
        <f t="shared" si="156"/>
        <v>0</v>
      </c>
      <c r="AG565" s="12">
        <f>IF($AF$2='Utánpótlás I'!$P565,'Utánpótlás I'!$Q565,0)</f>
        <v>0</v>
      </c>
      <c r="AH565" s="62">
        <f t="shared" si="157"/>
        <v>0</v>
      </c>
      <c r="AI565" s="12">
        <f t="shared" si="158"/>
        <v>0</v>
      </c>
      <c r="AL565" s="12">
        <f>IF($AK$2='Utánpótlás I'!$P565,'Utánpótlás I'!$Q565,0)</f>
        <v>0</v>
      </c>
      <c r="AM565" s="62">
        <f t="shared" si="159"/>
        <v>0</v>
      </c>
      <c r="AN565" s="12">
        <f t="shared" si="160"/>
        <v>0</v>
      </c>
    </row>
    <row r="566" spans="2:40">
      <c r="B566" s="12">
        <f>IF($A$2='Utánpótlás I'!$P566,'Utánpótlás I'!$Q566,0)</f>
        <v>0</v>
      </c>
      <c r="C566" s="62">
        <f t="shared" si="161"/>
        <v>0</v>
      </c>
      <c r="D566" s="12">
        <f t="shared" si="144"/>
        <v>0</v>
      </c>
      <c r="F566" s="12">
        <f>IF($E$2='Utánpótlás I'!$P566,'Utánpótlás I'!$Q566,0)</f>
        <v>0</v>
      </c>
      <c r="G566" s="62">
        <f t="shared" si="145"/>
        <v>0</v>
      </c>
      <c r="H566" s="12">
        <f t="shared" si="146"/>
        <v>0</v>
      </c>
      <c r="J566" s="12">
        <f>IF($I$2='Utánpótlás I'!$P566,'Utánpótlás I'!$Q566,0)</f>
        <v>0</v>
      </c>
      <c r="K566" s="62">
        <f t="shared" si="147"/>
        <v>0</v>
      </c>
      <c r="L566" s="12">
        <f t="shared" si="148"/>
        <v>0</v>
      </c>
      <c r="N566" s="12">
        <f>IF($M$2='Utánpótlás I'!$P566,'Utánpótlás I'!$Q566,0)</f>
        <v>0</v>
      </c>
      <c r="O566" s="62">
        <f t="shared" si="149"/>
        <v>0</v>
      </c>
      <c r="P566" s="12">
        <f t="shared" si="150"/>
        <v>0</v>
      </c>
      <c r="R566" s="12">
        <f>IF($Q$2='Utánpótlás I'!$P566,'Utánpótlás I'!$Q566,0)</f>
        <v>0</v>
      </c>
      <c r="S566" s="62">
        <f t="shared" si="151"/>
        <v>0</v>
      </c>
      <c r="T566" s="12">
        <f t="shared" si="152"/>
        <v>0</v>
      </c>
      <c r="W566" s="12">
        <f>IF($V$2='Utánpótlás I'!$P566,'Utánpótlás I'!$Q566,0)</f>
        <v>0</v>
      </c>
      <c r="X566" s="62">
        <f t="shared" si="153"/>
        <v>0</v>
      </c>
      <c r="Y566" s="12">
        <f t="shared" si="154"/>
        <v>0</v>
      </c>
      <c r="AB566" s="12">
        <f>IF($AA$2='Utánpótlás I'!$P566,'Utánpótlás I'!$Q566,0)</f>
        <v>0</v>
      </c>
      <c r="AC566" s="62">
        <f t="shared" si="155"/>
        <v>0</v>
      </c>
      <c r="AD566" s="12">
        <f t="shared" si="156"/>
        <v>0</v>
      </c>
      <c r="AG566" s="12">
        <f>IF($AF$2='Utánpótlás I'!$P566,'Utánpótlás I'!$Q566,0)</f>
        <v>0</v>
      </c>
      <c r="AH566" s="62">
        <f t="shared" si="157"/>
        <v>0</v>
      </c>
      <c r="AI566" s="12">
        <f t="shared" si="158"/>
        <v>0</v>
      </c>
      <c r="AL566" s="12">
        <f>IF($AK$2='Utánpótlás I'!$P566,'Utánpótlás I'!$Q566,0)</f>
        <v>0</v>
      </c>
      <c r="AM566" s="62">
        <f t="shared" si="159"/>
        <v>0</v>
      </c>
      <c r="AN566" s="12">
        <f t="shared" si="160"/>
        <v>0</v>
      </c>
    </row>
    <row r="567" spans="2:40">
      <c r="B567" s="12">
        <f>IF($A$2='Utánpótlás I'!$P567,'Utánpótlás I'!$Q567,0)</f>
        <v>0</v>
      </c>
      <c r="C567" s="62">
        <f t="shared" si="161"/>
        <v>0</v>
      </c>
      <c r="D567" s="12">
        <f t="shared" si="144"/>
        <v>0</v>
      </c>
      <c r="F567" s="12">
        <f>IF($E$2='Utánpótlás I'!$P567,'Utánpótlás I'!$Q567,0)</f>
        <v>0</v>
      </c>
      <c r="G567" s="62">
        <f t="shared" si="145"/>
        <v>0</v>
      </c>
      <c r="H567" s="12">
        <f t="shared" si="146"/>
        <v>0</v>
      </c>
      <c r="J567" s="12">
        <f>IF($I$2='Utánpótlás I'!$P567,'Utánpótlás I'!$Q567,0)</f>
        <v>0</v>
      </c>
      <c r="K567" s="62">
        <f t="shared" si="147"/>
        <v>0</v>
      </c>
      <c r="L567" s="12">
        <f t="shared" si="148"/>
        <v>0</v>
      </c>
      <c r="N567" s="12">
        <f>IF($M$2='Utánpótlás I'!$P567,'Utánpótlás I'!$Q567,0)</f>
        <v>0</v>
      </c>
      <c r="O567" s="62">
        <f t="shared" si="149"/>
        <v>0</v>
      </c>
      <c r="P567" s="12">
        <f t="shared" si="150"/>
        <v>0</v>
      </c>
      <c r="R567" s="12">
        <f>IF($Q$2='Utánpótlás I'!$P567,'Utánpótlás I'!$Q567,0)</f>
        <v>0</v>
      </c>
      <c r="S567" s="62">
        <f t="shared" si="151"/>
        <v>0</v>
      </c>
      <c r="T567" s="12">
        <f t="shared" si="152"/>
        <v>0</v>
      </c>
      <c r="W567" s="12">
        <f>IF($V$2='Utánpótlás I'!$P567,'Utánpótlás I'!$Q567,0)</f>
        <v>0</v>
      </c>
      <c r="X567" s="62">
        <f t="shared" si="153"/>
        <v>0</v>
      </c>
      <c r="Y567" s="12">
        <f t="shared" si="154"/>
        <v>0</v>
      </c>
      <c r="AB567" s="12">
        <f>IF($AA$2='Utánpótlás I'!$P567,'Utánpótlás I'!$Q567,0)</f>
        <v>0</v>
      </c>
      <c r="AC567" s="62">
        <f t="shared" si="155"/>
        <v>0</v>
      </c>
      <c r="AD567" s="12">
        <f t="shared" si="156"/>
        <v>0</v>
      </c>
      <c r="AG567" s="12">
        <f>IF($AF$2='Utánpótlás I'!$P567,'Utánpótlás I'!$Q567,0)</f>
        <v>0</v>
      </c>
      <c r="AH567" s="62">
        <f t="shared" si="157"/>
        <v>0</v>
      </c>
      <c r="AI567" s="12">
        <f t="shared" si="158"/>
        <v>0</v>
      </c>
      <c r="AL567" s="12">
        <f>IF($AK$2='Utánpótlás I'!$P567,'Utánpótlás I'!$Q567,0)</f>
        <v>0</v>
      </c>
      <c r="AM567" s="62">
        <f t="shared" si="159"/>
        <v>0</v>
      </c>
      <c r="AN567" s="12">
        <f t="shared" si="160"/>
        <v>0</v>
      </c>
    </row>
    <row r="568" spans="2:40">
      <c r="B568" s="12">
        <f>IF($A$2='Utánpótlás I'!$P568,'Utánpótlás I'!$Q568,0)</f>
        <v>0</v>
      </c>
      <c r="C568" s="62">
        <f t="shared" si="161"/>
        <v>0</v>
      </c>
      <c r="D568" s="12">
        <f t="shared" si="144"/>
        <v>0</v>
      </c>
      <c r="F568" s="12">
        <f>IF($E$2='Utánpótlás I'!$P568,'Utánpótlás I'!$Q568,0)</f>
        <v>0</v>
      </c>
      <c r="G568" s="62">
        <f t="shared" si="145"/>
        <v>0</v>
      </c>
      <c r="H568" s="12">
        <f t="shared" si="146"/>
        <v>0</v>
      </c>
      <c r="J568" s="12">
        <f>IF($I$2='Utánpótlás I'!$P568,'Utánpótlás I'!$Q568,0)</f>
        <v>0</v>
      </c>
      <c r="K568" s="62">
        <f t="shared" si="147"/>
        <v>0</v>
      </c>
      <c r="L568" s="12">
        <f t="shared" si="148"/>
        <v>0</v>
      </c>
      <c r="N568" s="12">
        <f>IF($M$2='Utánpótlás I'!$P568,'Utánpótlás I'!$Q568,0)</f>
        <v>0</v>
      </c>
      <c r="O568" s="62">
        <f t="shared" si="149"/>
        <v>0</v>
      </c>
      <c r="P568" s="12">
        <f t="shared" si="150"/>
        <v>0</v>
      </c>
      <c r="R568" s="12">
        <f>IF($Q$2='Utánpótlás I'!$P568,'Utánpótlás I'!$Q568,0)</f>
        <v>0</v>
      </c>
      <c r="S568" s="62">
        <f t="shared" si="151"/>
        <v>0</v>
      </c>
      <c r="T568" s="12">
        <f t="shared" si="152"/>
        <v>0</v>
      </c>
      <c r="W568" s="12">
        <f>IF($V$2='Utánpótlás I'!$P568,'Utánpótlás I'!$Q568,0)</f>
        <v>0</v>
      </c>
      <c r="X568" s="62">
        <f t="shared" si="153"/>
        <v>0</v>
      </c>
      <c r="Y568" s="12">
        <f t="shared" si="154"/>
        <v>0</v>
      </c>
      <c r="AB568" s="12">
        <f>IF($AA$2='Utánpótlás I'!$P568,'Utánpótlás I'!$Q568,0)</f>
        <v>0</v>
      </c>
      <c r="AC568" s="62">
        <f t="shared" si="155"/>
        <v>0</v>
      </c>
      <c r="AD568" s="12">
        <f t="shared" si="156"/>
        <v>0</v>
      </c>
      <c r="AG568" s="12">
        <f>IF($AF$2='Utánpótlás I'!$P568,'Utánpótlás I'!$Q568,0)</f>
        <v>0</v>
      </c>
      <c r="AH568" s="62">
        <f t="shared" si="157"/>
        <v>0</v>
      </c>
      <c r="AI568" s="12">
        <f t="shared" si="158"/>
        <v>0</v>
      </c>
      <c r="AL568" s="12">
        <f>IF($AK$2='Utánpótlás I'!$P568,'Utánpótlás I'!$Q568,0)</f>
        <v>0</v>
      </c>
      <c r="AM568" s="62">
        <f t="shared" si="159"/>
        <v>0</v>
      </c>
      <c r="AN568" s="12">
        <f t="shared" si="160"/>
        <v>0</v>
      </c>
    </row>
    <row r="569" spans="2:40">
      <c r="B569" s="12">
        <f>IF($A$2='Utánpótlás I'!$P569,'Utánpótlás I'!$Q569,0)</f>
        <v>0</v>
      </c>
      <c r="C569" s="62">
        <f t="shared" si="161"/>
        <v>0</v>
      </c>
      <c r="D569" s="12">
        <f t="shared" si="144"/>
        <v>0</v>
      </c>
      <c r="F569" s="12">
        <f>IF($E$2='Utánpótlás I'!$P569,'Utánpótlás I'!$Q569,0)</f>
        <v>0</v>
      </c>
      <c r="G569" s="62">
        <f t="shared" si="145"/>
        <v>0</v>
      </c>
      <c r="H569" s="12">
        <f t="shared" si="146"/>
        <v>0</v>
      </c>
      <c r="J569" s="12">
        <f>IF($I$2='Utánpótlás I'!$P569,'Utánpótlás I'!$Q569,0)</f>
        <v>0</v>
      </c>
      <c r="K569" s="62">
        <f t="shared" si="147"/>
        <v>0</v>
      </c>
      <c r="L569" s="12">
        <f t="shared" si="148"/>
        <v>0</v>
      </c>
      <c r="N569" s="12">
        <f>IF($M$2='Utánpótlás I'!$P569,'Utánpótlás I'!$Q569,0)</f>
        <v>0</v>
      </c>
      <c r="O569" s="62">
        <f t="shared" si="149"/>
        <v>0</v>
      </c>
      <c r="P569" s="12">
        <f t="shared" si="150"/>
        <v>0</v>
      </c>
      <c r="R569" s="12">
        <f>IF($Q$2='Utánpótlás I'!$P569,'Utánpótlás I'!$Q569,0)</f>
        <v>0</v>
      </c>
      <c r="S569" s="62">
        <f t="shared" si="151"/>
        <v>0</v>
      </c>
      <c r="T569" s="12">
        <f t="shared" si="152"/>
        <v>0</v>
      </c>
      <c r="W569" s="12">
        <f>IF($V$2='Utánpótlás I'!$P569,'Utánpótlás I'!$Q569,0)</f>
        <v>0</v>
      </c>
      <c r="X569" s="62">
        <f t="shared" si="153"/>
        <v>0</v>
      </c>
      <c r="Y569" s="12">
        <f t="shared" si="154"/>
        <v>0</v>
      </c>
      <c r="AB569" s="12">
        <f>IF($AA$2='Utánpótlás I'!$P569,'Utánpótlás I'!$Q569,0)</f>
        <v>0</v>
      </c>
      <c r="AC569" s="62">
        <f t="shared" si="155"/>
        <v>0</v>
      </c>
      <c r="AD569" s="12">
        <f t="shared" si="156"/>
        <v>0</v>
      </c>
      <c r="AG569" s="12">
        <f>IF($AF$2='Utánpótlás I'!$P569,'Utánpótlás I'!$Q569,0)</f>
        <v>0</v>
      </c>
      <c r="AH569" s="62">
        <f t="shared" si="157"/>
        <v>0</v>
      </c>
      <c r="AI569" s="12">
        <f t="shared" si="158"/>
        <v>0</v>
      </c>
      <c r="AL569" s="12">
        <f>IF($AK$2='Utánpótlás I'!$P569,'Utánpótlás I'!$Q569,0)</f>
        <v>0</v>
      </c>
      <c r="AM569" s="62">
        <f t="shared" si="159"/>
        <v>0</v>
      </c>
      <c r="AN569" s="12">
        <f t="shared" si="160"/>
        <v>0</v>
      </c>
    </row>
    <row r="570" spans="2:40">
      <c r="B570" s="12">
        <f>IF($A$2='Utánpótlás I'!$P570,'Utánpótlás I'!$Q570,0)</f>
        <v>0</v>
      </c>
      <c r="C570" s="62">
        <f t="shared" si="161"/>
        <v>0</v>
      </c>
      <c r="D570" s="12">
        <f t="shared" si="144"/>
        <v>0</v>
      </c>
      <c r="F570" s="12">
        <f>IF($E$2='Utánpótlás I'!$P570,'Utánpótlás I'!$Q570,0)</f>
        <v>0</v>
      </c>
      <c r="G570" s="62">
        <f t="shared" si="145"/>
        <v>0</v>
      </c>
      <c r="H570" s="12">
        <f t="shared" si="146"/>
        <v>0</v>
      </c>
      <c r="J570" s="12">
        <f>IF($I$2='Utánpótlás I'!$P570,'Utánpótlás I'!$Q570,0)</f>
        <v>0</v>
      </c>
      <c r="K570" s="62">
        <f t="shared" si="147"/>
        <v>0</v>
      </c>
      <c r="L570" s="12">
        <f t="shared" si="148"/>
        <v>0</v>
      </c>
      <c r="N570" s="12">
        <f>IF($M$2='Utánpótlás I'!$P570,'Utánpótlás I'!$Q570,0)</f>
        <v>0</v>
      </c>
      <c r="O570" s="62">
        <f t="shared" si="149"/>
        <v>0</v>
      </c>
      <c r="P570" s="12">
        <f t="shared" si="150"/>
        <v>0</v>
      </c>
      <c r="R570" s="12">
        <f>IF($Q$2='Utánpótlás I'!$P570,'Utánpótlás I'!$Q570,0)</f>
        <v>0</v>
      </c>
      <c r="S570" s="62">
        <f t="shared" si="151"/>
        <v>0</v>
      </c>
      <c r="T570" s="12">
        <f t="shared" si="152"/>
        <v>0</v>
      </c>
      <c r="W570" s="12">
        <f>IF($V$2='Utánpótlás I'!$P570,'Utánpótlás I'!$Q570,0)</f>
        <v>0</v>
      </c>
      <c r="X570" s="62">
        <f t="shared" si="153"/>
        <v>0</v>
      </c>
      <c r="Y570" s="12">
        <f t="shared" si="154"/>
        <v>0</v>
      </c>
      <c r="AB570" s="12">
        <f>IF($AA$2='Utánpótlás I'!$P570,'Utánpótlás I'!$Q570,0)</f>
        <v>0</v>
      </c>
      <c r="AC570" s="62">
        <f t="shared" si="155"/>
        <v>0</v>
      </c>
      <c r="AD570" s="12">
        <f t="shared" si="156"/>
        <v>0</v>
      </c>
      <c r="AG570" s="12">
        <f>IF($AF$2='Utánpótlás I'!$P570,'Utánpótlás I'!$Q570,0)</f>
        <v>0</v>
      </c>
      <c r="AH570" s="62">
        <f t="shared" si="157"/>
        <v>0</v>
      </c>
      <c r="AI570" s="12">
        <f t="shared" si="158"/>
        <v>0</v>
      </c>
      <c r="AL570" s="12">
        <f>IF($AK$2='Utánpótlás I'!$P570,'Utánpótlás I'!$Q570,0)</f>
        <v>0</v>
      </c>
      <c r="AM570" s="62">
        <f t="shared" si="159"/>
        <v>0</v>
      </c>
      <c r="AN570" s="12">
        <f t="shared" si="160"/>
        <v>0</v>
      </c>
    </row>
    <row r="571" spans="2:40">
      <c r="B571" s="12">
        <f>IF($A$2='Utánpótlás I'!$P571,'Utánpótlás I'!$Q571,0)</f>
        <v>0</v>
      </c>
      <c r="C571" s="62">
        <f t="shared" si="161"/>
        <v>0</v>
      </c>
      <c r="D571" s="12">
        <f t="shared" si="144"/>
        <v>0</v>
      </c>
      <c r="F571" s="12">
        <f>IF($E$2='Utánpótlás I'!$P571,'Utánpótlás I'!$Q571,0)</f>
        <v>0</v>
      </c>
      <c r="G571" s="62">
        <f t="shared" si="145"/>
        <v>0</v>
      </c>
      <c r="H571" s="12">
        <f t="shared" si="146"/>
        <v>0</v>
      </c>
      <c r="J571" s="12">
        <f>IF($I$2='Utánpótlás I'!$P571,'Utánpótlás I'!$Q571,0)</f>
        <v>0</v>
      </c>
      <c r="K571" s="62">
        <f t="shared" si="147"/>
        <v>0</v>
      </c>
      <c r="L571" s="12">
        <f t="shared" si="148"/>
        <v>0</v>
      </c>
      <c r="N571" s="12">
        <f>IF($M$2='Utánpótlás I'!$P571,'Utánpótlás I'!$Q571,0)</f>
        <v>0</v>
      </c>
      <c r="O571" s="62">
        <f t="shared" si="149"/>
        <v>0</v>
      </c>
      <c r="P571" s="12">
        <f t="shared" si="150"/>
        <v>0</v>
      </c>
      <c r="R571" s="12">
        <f>IF($Q$2='Utánpótlás I'!$P571,'Utánpótlás I'!$Q571,0)</f>
        <v>0</v>
      </c>
      <c r="S571" s="62">
        <f t="shared" si="151"/>
        <v>0</v>
      </c>
      <c r="T571" s="12">
        <f t="shared" si="152"/>
        <v>0</v>
      </c>
      <c r="W571" s="12">
        <f>IF($V$2='Utánpótlás I'!$P571,'Utánpótlás I'!$Q571,0)</f>
        <v>0</v>
      </c>
      <c r="X571" s="62">
        <f t="shared" si="153"/>
        <v>0</v>
      </c>
      <c r="Y571" s="12">
        <f t="shared" si="154"/>
        <v>0</v>
      </c>
      <c r="AB571" s="12">
        <f>IF($AA$2='Utánpótlás I'!$P571,'Utánpótlás I'!$Q571,0)</f>
        <v>0</v>
      </c>
      <c r="AC571" s="62">
        <f t="shared" si="155"/>
        <v>0</v>
      </c>
      <c r="AD571" s="12">
        <f t="shared" si="156"/>
        <v>0</v>
      </c>
      <c r="AG571" s="12">
        <f>IF($AF$2='Utánpótlás I'!$P571,'Utánpótlás I'!$Q571,0)</f>
        <v>0</v>
      </c>
      <c r="AH571" s="62">
        <f t="shared" si="157"/>
        <v>0</v>
      </c>
      <c r="AI571" s="12">
        <f t="shared" si="158"/>
        <v>0</v>
      </c>
      <c r="AL571" s="12">
        <f>IF($AK$2='Utánpótlás I'!$P571,'Utánpótlás I'!$Q571,0)</f>
        <v>0</v>
      </c>
      <c r="AM571" s="62">
        <f t="shared" si="159"/>
        <v>0</v>
      </c>
      <c r="AN571" s="12">
        <f t="shared" si="160"/>
        <v>0</v>
      </c>
    </row>
    <row r="572" spans="2:40">
      <c r="B572" s="12">
        <f>IF($A$2='Utánpótlás I'!$P572,'Utánpótlás I'!$Q572,0)</f>
        <v>0</v>
      </c>
      <c r="C572" s="62">
        <f t="shared" si="161"/>
        <v>0</v>
      </c>
      <c r="D572" s="12">
        <f t="shared" si="144"/>
        <v>0</v>
      </c>
      <c r="F572" s="12">
        <f>IF($E$2='Utánpótlás I'!$P572,'Utánpótlás I'!$Q572,0)</f>
        <v>0</v>
      </c>
      <c r="G572" s="62">
        <f t="shared" si="145"/>
        <v>0</v>
      </c>
      <c r="H572" s="12">
        <f t="shared" si="146"/>
        <v>0</v>
      </c>
      <c r="J572" s="12">
        <f>IF($I$2='Utánpótlás I'!$P572,'Utánpótlás I'!$Q572,0)</f>
        <v>0</v>
      </c>
      <c r="K572" s="62">
        <f t="shared" si="147"/>
        <v>0</v>
      </c>
      <c r="L572" s="12">
        <f t="shared" si="148"/>
        <v>0</v>
      </c>
      <c r="N572" s="12">
        <f>IF($M$2='Utánpótlás I'!$P572,'Utánpótlás I'!$Q572,0)</f>
        <v>0</v>
      </c>
      <c r="O572" s="62">
        <f t="shared" si="149"/>
        <v>0</v>
      </c>
      <c r="P572" s="12">
        <f t="shared" si="150"/>
        <v>0</v>
      </c>
      <c r="R572" s="12">
        <f>IF($Q$2='Utánpótlás I'!$P572,'Utánpótlás I'!$Q572,0)</f>
        <v>0</v>
      </c>
      <c r="S572" s="62">
        <f t="shared" si="151"/>
        <v>0</v>
      </c>
      <c r="T572" s="12">
        <f t="shared" si="152"/>
        <v>0</v>
      </c>
      <c r="W572" s="12">
        <f>IF($V$2='Utánpótlás I'!$P572,'Utánpótlás I'!$Q572,0)</f>
        <v>0</v>
      </c>
      <c r="X572" s="62">
        <f t="shared" si="153"/>
        <v>0</v>
      </c>
      <c r="Y572" s="12">
        <f t="shared" si="154"/>
        <v>0</v>
      </c>
      <c r="AB572" s="12">
        <f>IF($AA$2='Utánpótlás I'!$P572,'Utánpótlás I'!$Q572,0)</f>
        <v>0</v>
      </c>
      <c r="AC572" s="62">
        <f t="shared" si="155"/>
        <v>0</v>
      </c>
      <c r="AD572" s="12">
        <f t="shared" si="156"/>
        <v>0</v>
      </c>
      <c r="AG572" s="12">
        <f>IF($AF$2='Utánpótlás I'!$P572,'Utánpótlás I'!$Q572,0)</f>
        <v>0</v>
      </c>
      <c r="AH572" s="62">
        <f t="shared" si="157"/>
        <v>0</v>
      </c>
      <c r="AI572" s="12">
        <f t="shared" si="158"/>
        <v>0</v>
      </c>
      <c r="AL572" s="12">
        <f>IF($AK$2='Utánpótlás I'!$P572,'Utánpótlás I'!$Q572,0)</f>
        <v>0</v>
      </c>
      <c r="AM572" s="62">
        <f t="shared" si="159"/>
        <v>0</v>
      </c>
      <c r="AN572" s="12">
        <f t="shared" si="160"/>
        <v>0</v>
      </c>
    </row>
    <row r="573" spans="2:40">
      <c r="B573" s="12">
        <f>IF($A$2='Utánpótlás I'!$P573,'Utánpótlás I'!$Q573,0)</f>
        <v>0</v>
      </c>
      <c r="C573" s="62">
        <f t="shared" si="161"/>
        <v>0</v>
      </c>
      <c r="D573" s="12">
        <f t="shared" si="144"/>
        <v>0</v>
      </c>
      <c r="F573" s="12">
        <f>IF($E$2='Utánpótlás I'!$P573,'Utánpótlás I'!$Q573,0)</f>
        <v>0</v>
      </c>
      <c r="G573" s="62">
        <f t="shared" si="145"/>
        <v>0</v>
      </c>
      <c r="H573" s="12">
        <f t="shared" si="146"/>
        <v>0</v>
      </c>
      <c r="J573" s="12">
        <f>IF($I$2='Utánpótlás I'!$P573,'Utánpótlás I'!$Q573,0)</f>
        <v>0</v>
      </c>
      <c r="K573" s="62">
        <f t="shared" si="147"/>
        <v>0</v>
      </c>
      <c r="L573" s="12">
        <f t="shared" si="148"/>
        <v>0</v>
      </c>
      <c r="N573" s="12">
        <f>IF($M$2='Utánpótlás I'!$P573,'Utánpótlás I'!$Q573,0)</f>
        <v>0</v>
      </c>
      <c r="O573" s="62">
        <f t="shared" si="149"/>
        <v>0</v>
      </c>
      <c r="P573" s="12">
        <f t="shared" si="150"/>
        <v>0</v>
      </c>
      <c r="R573" s="12">
        <f>IF($Q$2='Utánpótlás I'!$P573,'Utánpótlás I'!$Q573,0)</f>
        <v>0</v>
      </c>
      <c r="S573" s="62">
        <f t="shared" si="151"/>
        <v>0</v>
      </c>
      <c r="T573" s="12">
        <f t="shared" si="152"/>
        <v>0</v>
      </c>
      <c r="W573" s="12">
        <f>IF($V$2='Utánpótlás I'!$P573,'Utánpótlás I'!$Q573,0)</f>
        <v>0</v>
      </c>
      <c r="X573" s="62">
        <f t="shared" si="153"/>
        <v>0</v>
      </c>
      <c r="Y573" s="12">
        <f t="shared" si="154"/>
        <v>0</v>
      </c>
      <c r="AB573" s="12">
        <f>IF($AA$2='Utánpótlás I'!$P573,'Utánpótlás I'!$Q573,0)</f>
        <v>0</v>
      </c>
      <c r="AC573" s="62">
        <f t="shared" si="155"/>
        <v>0</v>
      </c>
      <c r="AD573" s="12">
        <f t="shared" si="156"/>
        <v>0</v>
      </c>
      <c r="AG573" s="12">
        <f>IF($AF$2='Utánpótlás I'!$P573,'Utánpótlás I'!$Q573,0)</f>
        <v>0</v>
      </c>
      <c r="AH573" s="62">
        <f t="shared" si="157"/>
        <v>0</v>
      </c>
      <c r="AI573" s="12">
        <f t="shared" si="158"/>
        <v>0</v>
      </c>
      <c r="AL573" s="12">
        <f>IF($AK$2='Utánpótlás I'!$P573,'Utánpótlás I'!$Q573,0)</f>
        <v>0</v>
      </c>
      <c r="AM573" s="62">
        <f t="shared" si="159"/>
        <v>0</v>
      </c>
      <c r="AN573" s="12">
        <f t="shared" si="160"/>
        <v>0</v>
      </c>
    </row>
    <row r="574" spans="2:40">
      <c r="B574" s="12">
        <f>IF($A$2='Utánpótlás I'!$P574,'Utánpótlás I'!$Q574,0)</f>
        <v>0</v>
      </c>
      <c r="C574" s="62">
        <f t="shared" si="161"/>
        <v>0</v>
      </c>
      <c r="D574" s="12">
        <f t="shared" si="144"/>
        <v>0</v>
      </c>
      <c r="F574" s="12">
        <f>IF($E$2='Utánpótlás I'!$P574,'Utánpótlás I'!$Q574,0)</f>
        <v>0</v>
      </c>
      <c r="G574" s="62">
        <f t="shared" si="145"/>
        <v>0</v>
      </c>
      <c r="H574" s="12">
        <f t="shared" si="146"/>
        <v>0</v>
      </c>
      <c r="J574" s="12">
        <f>IF($I$2='Utánpótlás I'!$P574,'Utánpótlás I'!$Q574,0)</f>
        <v>0</v>
      </c>
      <c r="K574" s="62">
        <f t="shared" si="147"/>
        <v>0</v>
      </c>
      <c r="L574" s="12">
        <f t="shared" si="148"/>
        <v>0</v>
      </c>
      <c r="N574" s="12">
        <f>IF($M$2='Utánpótlás I'!$P574,'Utánpótlás I'!$Q574,0)</f>
        <v>0</v>
      </c>
      <c r="O574" s="62">
        <f t="shared" si="149"/>
        <v>0</v>
      </c>
      <c r="P574" s="12">
        <f t="shared" si="150"/>
        <v>0</v>
      </c>
      <c r="R574" s="12">
        <f>IF($Q$2='Utánpótlás I'!$P574,'Utánpótlás I'!$Q574,0)</f>
        <v>0</v>
      </c>
      <c r="S574" s="62">
        <f t="shared" si="151"/>
        <v>0</v>
      </c>
      <c r="T574" s="12">
        <f t="shared" si="152"/>
        <v>0</v>
      </c>
      <c r="W574" s="12">
        <f>IF($V$2='Utánpótlás I'!$P574,'Utánpótlás I'!$Q574,0)</f>
        <v>0</v>
      </c>
      <c r="X574" s="62">
        <f t="shared" si="153"/>
        <v>0</v>
      </c>
      <c r="Y574" s="12">
        <f t="shared" si="154"/>
        <v>0</v>
      </c>
      <c r="AB574" s="12">
        <f>IF($AA$2='Utánpótlás I'!$P574,'Utánpótlás I'!$Q574,0)</f>
        <v>0</v>
      </c>
      <c r="AC574" s="62">
        <f t="shared" si="155"/>
        <v>0</v>
      </c>
      <c r="AD574" s="12">
        <f t="shared" si="156"/>
        <v>0</v>
      </c>
      <c r="AG574" s="12">
        <f>IF($AF$2='Utánpótlás I'!$P574,'Utánpótlás I'!$Q574,0)</f>
        <v>0</v>
      </c>
      <c r="AH574" s="62">
        <f t="shared" si="157"/>
        <v>0</v>
      </c>
      <c r="AI574" s="12">
        <f t="shared" si="158"/>
        <v>0</v>
      </c>
      <c r="AL574" s="12">
        <f>IF($AK$2='Utánpótlás I'!$P574,'Utánpótlás I'!$Q574,0)</f>
        <v>0</v>
      </c>
      <c r="AM574" s="62">
        <f t="shared" si="159"/>
        <v>0</v>
      </c>
      <c r="AN574" s="12">
        <f t="shared" si="160"/>
        <v>0</v>
      </c>
    </row>
    <row r="575" spans="2:40">
      <c r="B575" s="12">
        <f>IF($A$2='Utánpótlás I'!$P575,'Utánpótlás I'!$Q575,0)</f>
        <v>0</v>
      </c>
      <c r="C575" s="62">
        <f t="shared" si="161"/>
        <v>0</v>
      </c>
      <c r="D575" s="12">
        <f t="shared" si="144"/>
        <v>0</v>
      </c>
      <c r="F575" s="12">
        <f>IF($E$2='Utánpótlás I'!$P575,'Utánpótlás I'!$Q575,0)</f>
        <v>0</v>
      </c>
      <c r="G575" s="62">
        <f t="shared" si="145"/>
        <v>0</v>
      </c>
      <c r="H575" s="12">
        <f t="shared" si="146"/>
        <v>0</v>
      </c>
      <c r="J575" s="12">
        <f>IF($I$2='Utánpótlás I'!$P575,'Utánpótlás I'!$Q575,0)</f>
        <v>0</v>
      </c>
      <c r="K575" s="62">
        <f t="shared" si="147"/>
        <v>0</v>
      </c>
      <c r="L575" s="12">
        <f t="shared" si="148"/>
        <v>0</v>
      </c>
      <c r="N575" s="12">
        <f>IF($M$2='Utánpótlás I'!$P575,'Utánpótlás I'!$Q575,0)</f>
        <v>0</v>
      </c>
      <c r="O575" s="62">
        <f t="shared" si="149"/>
        <v>0</v>
      </c>
      <c r="P575" s="12">
        <f t="shared" si="150"/>
        <v>0</v>
      </c>
      <c r="R575" s="12">
        <f>IF($Q$2='Utánpótlás I'!$P575,'Utánpótlás I'!$Q575,0)</f>
        <v>0</v>
      </c>
      <c r="S575" s="62">
        <f t="shared" si="151"/>
        <v>0</v>
      </c>
      <c r="T575" s="12">
        <f t="shared" si="152"/>
        <v>0</v>
      </c>
      <c r="W575" s="12">
        <f>IF($V$2='Utánpótlás I'!$P575,'Utánpótlás I'!$Q575,0)</f>
        <v>0</v>
      </c>
      <c r="X575" s="62">
        <f t="shared" si="153"/>
        <v>0</v>
      </c>
      <c r="Y575" s="12">
        <f t="shared" si="154"/>
        <v>0</v>
      </c>
      <c r="AB575" s="12">
        <f>IF($AA$2='Utánpótlás I'!$P575,'Utánpótlás I'!$Q575,0)</f>
        <v>0</v>
      </c>
      <c r="AC575" s="62">
        <f t="shared" si="155"/>
        <v>0</v>
      </c>
      <c r="AD575" s="12">
        <f t="shared" si="156"/>
        <v>0</v>
      </c>
      <c r="AG575" s="12">
        <f>IF($AF$2='Utánpótlás I'!$P575,'Utánpótlás I'!$Q575,0)</f>
        <v>0</v>
      </c>
      <c r="AH575" s="62">
        <f t="shared" si="157"/>
        <v>0</v>
      </c>
      <c r="AI575" s="12">
        <f t="shared" si="158"/>
        <v>0</v>
      </c>
      <c r="AL575" s="12">
        <f>IF($AK$2='Utánpótlás I'!$P575,'Utánpótlás I'!$Q575,0)</f>
        <v>0</v>
      </c>
      <c r="AM575" s="62">
        <f t="shared" si="159"/>
        <v>0</v>
      </c>
      <c r="AN575" s="12">
        <f t="shared" si="160"/>
        <v>0</v>
      </c>
    </row>
    <row r="576" spans="2:40">
      <c r="B576" s="12">
        <f>IF($A$2='Utánpótlás I'!$P576,'Utánpótlás I'!$Q576,0)</f>
        <v>0</v>
      </c>
      <c r="C576" s="62">
        <f t="shared" si="161"/>
        <v>0</v>
      </c>
      <c r="D576" s="12">
        <f t="shared" si="144"/>
        <v>0</v>
      </c>
      <c r="F576" s="12">
        <f>IF($E$2='Utánpótlás I'!$P576,'Utánpótlás I'!$Q576,0)</f>
        <v>0</v>
      </c>
      <c r="G576" s="62">
        <f t="shared" si="145"/>
        <v>0</v>
      </c>
      <c r="H576" s="12">
        <f t="shared" si="146"/>
        <v>0</v>
      </c>
      <c r="J576" s="12">
        <f>IF($I$2='Utánpótlás I'!$P576,'Utánpótlás I'!$Q576,0)</f>
        <v>0</v>
      </c>
      <c r="K576" s="62">
        <f t="shared" si="147"/>
        <v>0</v>
      </c>
      <c r="L576" s="12">
        <f t="shared" si="148"/>
        <v>0</v>
      </c>
      <c r="N576" s="12">
        <f>IF($M$2='Utánpótlás I'!$P576,'Utánpótlás I'!$Q576,0)</f>
        <v>0</v>
      </c>
      <c r="O576" s="62">
        <f t="shared" si="149"/>
        <v>0</v>
      </c>
      <c r="P576" s="12">
        <f t="shared" si="150"/>
        <v>0</v>
      </c>
      <c r="R576" s="12">
        <f>IF($Q$2='Utánpótlás I'!$P576,'Utánpótlás I'!$Q576,0)</f>
        <v>0</v>
      </c>
      <c r="S576" s="62">
        <f t="shared" si="151"/>
        <v>0</v>
      </c>
      <c r="T576" s="12">
        <f t="shared" si="152"/>
        <v>0</v>
      </c>
      <c r="W576" s="12">
        <f>IF($V$2='Utánpótlás I'!$P576,'Utánpótlás I'!$Q576,0)</f>
        <v>0</v>
      </c>
      <c r="X576" s="62">
        <f t="shared" si="153"/>
        <v>0</v>
      </c>
      <c r="Y576" s="12">
        <f t="shared" si="154"/>
        <v>0</v>
      </c>
      <c r="AB576" s="12">
        <f>IF($AA$2='Utánpótlás I'!$P576,'Utánpótlás I'!$Q576,0)</f>
        <v>0</v>
      </c>
      <c r="AC576" s="62">
        <f t="shared" si="155"/>
        <v>0</v>
      </c>
      <c r="AD576" s="12">
        <f t="shared" si="156"/>
        <v>0</v>
      </c>
      <c r="AG576" s="12">
        <f>IF($AF$2='Utánpótlás I'!$P576,'Utánpótlás I'!$Q576,0)</f>
        <v>0</v>
      </c>
      <c r="AH576" s="62">
        <f t="shared" si="157"/>
        <v>0</v>
      </c>
      <c r="AI576" s="12">
        <f t="shared" si="158"/>
        <v>0</v>
      </c>
      <c r="AL576" s="12">
        <f>IF($AK$2='Utánpótlás I'!$P576,'Utánpótlás I'!$Q576,0)</f>
        <v>0</v>
      </c>
      <c r="AM576" s="62">
        <f t="shared" si="159"/>
        <v>0</v>
      </c>
      <c r="AN576" s="12">
        <f t="shared" si="160"/>
        <v>0</v>
      </c>
    </row>
    <row r="577" spans="2:40">
      <c r="B577" s="12">
        <f>IF($A$2='Utánpótlás I'!$P577,'Utánpótlás I'!$Q577,0)</f>
        <v>0</v>
      </c>
      <c r="C577" s="62">
        <f t="shared" si="161"/>
        <v>0</v>
      </c>
      <c r="D577" s="12">
        <f t="shared" si="144"/>
        <v>0</v>
      </c>
      <c r="F577" s="12">
        <f>IF($E$2='Utánpótlás I'!$P577,'Utánpótlás I'!$Q577,0)</f>
        <v>0</v>
      </c>
      <c r="G577" s="62">
        <f t="shared" si="145"/>
        <v>0</v>
      </c>
      <c r="H577" s="12">
        <f t="shared" si="146"/>
        <v>0</v>
      </c>
      <c r="J577" s="12">
        <f>IF($I$2='Utánpótlás I'!$P577,'Utánpótlás I'!$Q577,0)</f>
        <v>0</v>
      </c>
      <c r="K577" s="62">
        <f t="shared" si="147"/>
        <v>0</v>
      </c>
      <c r="L577" s="12">
        <f t="shared" si="148"/>
        <v>0</v>
      </c>
      <c r="N577" s="12">
        <f>IF($M$2='Utánpótlás I'!$P577,'Utánpótlás I'!$Q577,0)</f>
        <v>0</v>
      </c>
      <c r="O577" s="62">
        <f t="shared" si="149"/>
        <v>0</v>
      </c>
      <c r="P577" s="12">
        <f t="shared" si="150"/>
        <v>0</v>
      </c>
      <c r="R577" s="12">
        <f>IF($Q$2='Utánpótlás I'!$P577,'Utánpótlás I'!$Q577,0)</f>
        <v>0</v>
      </c>
      <c r="S577" s="62">
        <f t="shared" si="151"/>
        <v>0</v>
      </c>
      <c r="T577" s="12">
        <f t="shared" si="152"/>
        <v>0</v>
      </c>
      <c r="W577" s="12">
        <f>IF($V$2='Utánpótlás I'!$P577,'Utánpótlás I'!$Q577,0)</f>
        <v>0</v>
      </c>
      <c r="X577" s="62">
        <f t="shared" si="153"/>
        <v>0</v>
      </c>
      <c r="Y577" s="12">
        <f t="shared" si="154"/>
        <v>0</v>
      </c>
      <c r="AB577" s="12">
        <f>IF($AA$2='Utánpótlás I'!$P577,'Utánpótlás I'!$Q577,0)</f>
        <v>0</v>
      </c>
      <c r="AC577" s="62">
        <f t="shared" si="155"/>
        <v>0</v>
      </c>
      <c r="AD577" s="12">
        <f t="shared" si="156"/>
        <v>0</v>
      </c>
      <c r="AG577" s="12">
        <f>IF($AF$2='Utánpótlás I'!$P577,'Utánpótlás I'!$Q577,0)</f>
        <v>0</v>
      </c>
      <c r="AH577" s="62">
        <f t="shared" si="157"/>
        <v>0</v>
      </c>
      <c r="AI577" s="12">
        <f t="shared" si="158"/>
        <v>0</v>
      </c>
      <c r="AL577" s="12">
        <f>IF($AK$2='Utánpótlás I'!$P577,'Utánpótlás I'!$Q577,0)</f>
        <v>0</v>
      </c>
      <c r="AM577" s="62">
        <f t="shared" si="159"/>
        <v>0</v>
      </c>
      <c r="AN577" s="12">
        <f t="shared" si="160"/>
        <v>0</v>
      </c>
    </row>
    <row r="578" spans="2:40">
      <c r="B578" s="12">
        <f>IF($A$2='Utánpótlás I'!$P578,'Utánpótlás I'!$Q578,0)</f>
        <v>0</v>
      </c>
      <c r="C578" s="62">
        <f t="shared" si="161"/>
        <v>0</v>
      </c>
      <c r="D578" s="12">
        <f t="shared" ref="D578:D641" si="162">IF(B578&gt;0,1,0)</f>
        <v>0</v>
      </c>
      <c r="F578" s="12">
        <f>IF($E$2='Utánpótlás I'!$P578,'Utánpótlás I'!$Q578,0)</f>
        <v>0</v>
      </c>
      <c r="G578" s="62">
        <f t="shared" ref="G578:G641" si="163">(F578/200)^2*PI()</f>
        <v>0</v>
      </c>
      <c r="H578" s="12">
        <f t="shared" ref="H578:H641" si="164">IF(F578&gt;0,1,0)</f>
        <v>0</v>
      </c>
      <c r="J578" s="12">
        <f>IF($I$2='Utánpótlás I'!$P578,'Utánpótlás I'!$Q578,0)</f>
        <v>0</v>
      </c>
      <c r="K578" s="62">
        <f t="shared" ref="K578:K641" si="165">(J578/200)^2*PI()</f>
        <v>0</v>
      </c>
      <c r="L578" s="12">
        <f t="shared" ref="L578:L641" si="166">IF(J578&gt;0,1,0)</f>
        <v>0</v>
      </c>
      <c r="N578" s="12">
        <f>IF($M$2='Utánpótlás I'!$P578,'Utánpótlás I'!$Q578,0)</f>
        <v>0</v>
      </c>
      <c r="O578" s="62">
        <f t="shared" ref="O578:O641" si="167">(N578/200)^2*PI()</f>
        <v>0</v>
      </c>
      <c r="P578" s="12">
        <f t="shared" ref="P578:P641" si="168">IF(N578&gt;0,1,0)</f>
        <v>0</v>
      </c>
      <c r="R578" s="12">
        <f>IF($Q$2='Utánpótlás I'!$P578,'Utánpótlás I'!$Q578,0)</f>
        <v>0</v>
      </c>
      <c r="S578" s="62">
        <f t="shared" ref="S578:S641" si="169">(R578/200)^2*PI()</f>
        <v>0</v>
      </c>
      <c r="T578" s="12">
        <f t="shared" ref="T578:T641" si="170">IF(R578&gt;0,1,0)</f>
        <v>0</v>
      </c>
      <c r="W578" s="12">
        <f>IF($V$2='Utánpótlás I'!$P578,'Utánpótlás I'!$Q578,0)</f>
        <v>0</v>
      </c>
      <c r="X578" s="62">
        <f t="shared" ref="X578:X641" si="171">(W578/200)^2*PI()</f>
        <v>0</v>
      </c>
      <c r="Y578" s="12">
        <f t="shared" ref="Y578:Y641" si="172">IF(W578&gt;0,1,0)</f>
        <v>0</v>
      </c>
      <c r="AB578" s="12">
        <f>IF($AA$2='Utánpótlás I'!$P578,'Utánpótlás I'!$Q578,0)</f>
        <v>0</v>
      </c>
      <c r="AC578" s="62">
        <f t="shared" ref="AC578:AC641" si="173">(AB578/200)^2*PI()</f>
        <v>0</v>
      </c>
      <c r="AD578" s="12">
        <f t="shared" ref="AD578:AD641" si="174">IF(AB578&gt;0,1,0)</f>
        <v>0</v>
      </c>
      <c r="AG578" s="12">
        <f>IF($AF$2='Utánpótlás I'!$P578,'Utánpótlás I'!$Q578,0)</f>
        <v>0</v>
      </c>
      <c r="AH578" s="62">
        <f t="shared" ref="AH578:AH641" si="175">(AG578/200)^2*PI()</f>
        <v>0</v>
      </c>
      <c r="AI578" s="12">
        <f t="shared" ref="AI578:AI641" si="176">IF(AG578&gt;0,1,0)</f>
        <v>0</v>
      </c>
      <c r="AL578" s="12">
        <f>IF($AK$2='Utánpótlás I'!$P578,'Utánpótlás I'!$Q578,0)</f>
        <v>0</v>
      </c>
      <c r="AM578" s="62">
        <f t="shared" ref="AM578:AM641" si="177">(AL578/200)^2*PI()</f>
        <v>0</v>
      </c>
      <c r="AN578" s="12">
        <f t="shared" ref="AN578:AN642" si="178">IF(AL578&gt;0,1,0)</f>
        <v>0</v>
      </c>
    </row>
    <row r="579" spans="2:40">
      <c r="B579" s="12">
        <f>IF($A$2='Utánpótlás I'!$P579,'Utánpótlás I'!$Q579,0)</f>
        <v>0</v>
      </c>
      <c r="C579" s="62">
        <f t="shared" ref="C579:C642" si="179">(B579/200)^2*PI()</f>
        <v>0</v>
      </c>
      <c r="D579" s="12">
        <f t="shared" si="162"/>
        <v>0</v>
      </c>
      <c r="F579" s="12">
        <f>IF($E$2='Utánpótlás I'!$P579,'Utánpótlás I'!$Q579,0)</f>
        <v>0</v>
      </c>
      <c r="G579" s="62">
        <f t="shared" si="163"/>
        <v>0</v>
      </c>
      <c r="H579" s="12">
        <f t="shared" si="164"/>
        <v>0</v>
      </c>
      <c r="J579" s="12">
        <f>IF($I$2='Utánpótlás I'!$P579,'Utánpótlás I'!$Q579,0)</f>
        <v>0</v>
      </c>
      <c r="K579" s="62">
        <f t="shared" si="165"/>
        <v>0</v>
      </c>
      <c r="L579" s="12">
        <f t="shared" si="166"/>
        <v>0</v>
      </c>
      <c r="N579" s="12">
        <f>IF($M$2='Utánpótlás I'!$P579,'Utánpótlás I'!$Q579,0)</f>
        <v>0</v>
      </c>
      <c r="O579" s="62">
        <f t="shared" si="167"/>
        <v>0</v>
      </c>
      <c r="P579" s="12">
        <f t="shared" si="168"/>
        <v>0</v>
      </c>
      <c r="R579" s="12">
        <f>IF($Q$2='Utánpótlás I'!$P579,'Utánpótlás I'!$Q579,0)</f>
        <v>0</v>
      </c>
      <c r="S579" s="62">
        <f t="shared" si="169"/>
        <v>0</v>
      </c>
      <c r="T579" s="12">
        <f t="shared" si="170"/>
        <v>0</v>
      </c>
      <c r="W579" s="12">
        <f>IF($V$2='Utánpótlás I'!$P579,'Utánpótlás I'!$Q579,0)</f>
        <v>0</v>
      </c>
      <c r="X579" s="62">
        <f t="shared" si="171"/>
        <v>0</v>
      </c>
      <c r="Y579" s="12">
        <f t="shared" si="172"/>
        <v>0</v>
      </c>
      <c r="AB579" s="12">
        <f>IF($AA$2='Utánpótlás I'!$P579,'Utánpótlás I'!$Q579,0)</f>
        <v>0</v>
      </c>
      <c r="AC579" s="62">
        <f t="shared" si="173"/>
        <v>0</v>
      </c>
      <c r="AD579" s="12">
        <f t="shared" si="174"/>
        <v>0</v>
      </c>
      <c r="AG579" s="12">
        <f>IF($AF$2='Utánpótlás I'!$P579,'Utánpótlás I'!$Q579,0)</f>
        <v>0</v>
      </c>
      <c r="AH579" s="62">
        <f t="shared" si="175"/>
        <v>0</v>
      </c>
      <c r="AI579" s="12">
        <f t="shared" si="176"/>
        <v>0</v>
      </c>
      <c r="AL579" s="12">
        <f>IF($AK$2='Utánpótlás I'!$P579,'Utánpótlás I'!$Q579,0)</f>
        <v>0</v>
      </c>
      <c r="AM579" s="62">
        <f t="shared" si="177"/>
        <v>0</v>
      </c>
      <c r="AN579" s="12">
        <f t="shared" si="178"/>
        <v>0</v>
      </c>
    </row>
    <row r="580" spans="2:40">
      <c r="B580" s="12">
        <f>IF($A$2='Utánpótlás I'!$P580,'Utánpótlás I'!$Q580,0)</f>
        <v>0</v>
      </c>
      <c r="C580" s="62">
        <f t="shared" si="179"/>
        <v>0</v>
      </c>
      <c r="D580" s="12">
        <f t="shared" si="162"/>
        <v>0</v>
      </c>
      <c r="F580" s="12">
        <f>IF($E$2='Utánpótlás I'!$P580,'Utánpótlás I'!$Q580,0)</f>
        <v>0</v>
      </c>
      <c r="G580" s="62">
        <f t="shared" si="163"/>
        <v>0</v>
      </c>
      <c r="H580" s="12">
        <f t="shared" si="164"/>
        <v>0</v>
      </c>
      <c r="J580" s="12">
        <f>IF($I$2='Utánpótlás I'!$P580,'Utánpótlás I'!$Q580,0)</f>
        <v>0</v>
      </c>
      <c r="K580" s="62">
        <f t="shared" si="165"/>
        <v>0</v>
      </c>
      <c r="L580" s="12">
        <f t="shared" si="166"/>
        <v>0</v>
      </c>
      <c r="N580" s="12">
        <f>IF($M$2='Utánpótlás I'!$P580,'Utánpótlás I'!$Q580,0)</f>
        <v>0</v>
      </c>
      <c r="O580" s="62">
        <f t="shared" si="167"/>
        <v>0</v>
      </c>
      <c r="P580" s="12">
        <f t="shared" si="168"/>
        <v>0</v>
      </c>
      <c r="R580" s="12">
        <f>IF($Q$2='Utánpótlás I'!$P580,'Utánpótlás I'!$Q580,0)</f>
        <v>0</v>
      </c>
      <c r="S580" s="62">
        <f t="shared" si="169"/>
        <v>0</v>
      </c>
      <c r="T580" s="12">
        <f t="shared" si="170"/>
        <v>0</v>
      </c>
      <c r="W580" s="12">
        <f>IF($V$2='Utánpótlás I'!$P580,'Utánpótlás I'!$Q580,0)</f>
        <v>0</v>
      </c>
      <c r="X580" s="62">
        <f t="shared" si="171"/>
        <v>0</v>
      </c>
      <c r="Y580" s="12">
        <f t="shared" si="172"/>
        <v>0</v>
      </c>
      <c r="AB580" s="12">
        <f>IF($AA$2='Utánpótlás I'!$P580,'Utánpótlás I'!$Q580,0)</f>
        <v>0</v>
      </c>
      <c r="AC580" s="62">
        <f t="shared" si="173"/>
        <v>0</v>
      </c>
      <c r="AD580" s="12">
        <f t="shared" si="174"/>
        <v>0</v>
      </c>
      <c r="AG580" s="12">
        <f>IF($AF$2='Utánpótlás I'!$P580,'Utánpótlás I'!$Q580,0)</f>
        <v>0</v>
      </c>
      <c r="AH580" s="62">
        <f t="shared" si="175"/>
        <v>0</v>
      </c>
      <c r="AI580" s="12">
        <f t="shared" si="176"/>
        <v>0</v>
      </c>
      <c r="AL580" s="12">
        <f>IF($AK$2='Utánpótlás I'!$P580,'Utánpótlás I'!$Q580,0)</f>
        <v>0</v>
      </c>
      <c r="AM580" s="62">
        <f t="shared" si="177"/>
        <v>0</v>
      </c>
      <c r="AN580" s="12">
        <f t="shared" si="178"/>
        <v>0</v>
      </c>
    </row>
    <row r="581" spans="2:40">
      <c r="B581" s="12">
        <f>IF($A$2='Utánpótlás I'!$P581,'Utánpótlás I'!$Q581,0)</f>
        <v>0</v>
      </c>
      <c r="C581" s="62">
        <f t="shared" si="179"/>
        <v>0</v>
      </c>
      <c r="D581" s="12">
        <f t="shared" si="162"/>
        <v>0</v>
      </c>
      <c r="F581" s="12">
        <f>IF($E$2='Utánpótlás I'!$P581,'Utánpótlás I'!$Q581,0)</f>
        <v>0</v>
      </c>
      <c r="G581" s="62">
        <f t="shared" si="163"/>
        <v>0</v>
      </c>
      <c r="H581" s="12">
        <f t="shared" si="164"/>
        <v>0</v>
      </c>
      <c r="J581" s="12">
        <f>IF($I$2='Utánpótlás I'!$P581,'Utánpótlás I'!$Q581,0)</f>
        <v>0</v>
      </c>
      <c r="K581" s="62">
        <f t="shared" si="165"/>
        <v>0</v>
      </c>
      <c r="L581" s="12">
        <f t="shared" si="166"/>
        <v>0</v>
      </c>
      <c r="N581" s="12">
        <f>IF($M$2='Utánpótlás I'!$P581,'Utánpótlás I'!$Q581,0)</f>
        <v>0</v>
      </c>
      <c r="O581" s="62">
        <f t="shared" si="167"/>
        <v>0</v>
      </c>
      <c r="P581" s="12">
        <f t="shared" si="168"/>
        <v>0</v>
      </c>
      <c r="R581" s="12">
        <f>IF($Q$2='Utánpótlás I'!$P581,'Utánpótlás I'!$Q581,0)</f>
        <v>0</v>
      </c>
      <c r="S581" s="62">
        <f t="shared" si="169"/>
        <v>0</v>
      </c>
      <c r="T581" s="12">
        <f t="shared" si="170"/>
        <v>0</v>
      </c>
      <c r="W581" s="12">
        <f>IF($V$2='Utánpótlás I'!$P581,'Utánpótlás I'!$Q581,0)</f>
        <v>0</v>
      </c>
      <c r="X581" s="62">
        <f t="shared" si="171"/>
        <v>0</v>
      </c>
      <c r="Y581" s="12">
        <f t="shared" si="172"/>
        <v>0</v>
      </c>
      <c r="AB581" s="12">
        <f>IF($AA$2='Utánpótlás I'!$P581,'Utánpótlás I'!$Q581,0)</f>
        <v>0</v>
      </c>
      <c r="AC581" s="62">
        <f t="shared" si="173"/>
        <v>0</v>
      </c>
      <c r="AD581" s="12">
        <f t="shared" si="174"/>
        <v>0</v>
      </c>
      <c r="AG581" s="12">
        <f>IF($AF$2='Utánpótlás I'!$P581,'Utánpótlás I'!$Q581,0)</f>
        <v>0</v>
      </c>
      <c r="AH581" s="62">
        <f t="shared" si="175"/>
        <v>0</v>
      </c>
      <c r="AI581" s="12">
        <f t="shared" si="176"/>
        <v>0</v>
      </c>
      <c r="AL581" s="12">
        <f>IF($AK$2='Utánpótlás I'!$P581,'Utánpótlás I'!$Q581,0)</f>
        <v>0</v>
      </c>
      <c r="AM581" s="62">
        <f t="shared" si="177"/>
        <v>0</v>
      </c>
      <c r="AN581" s="12">
        <f t="shared" si="178"/>
        <v>0</v>
      </c>
    </row>
    <row r="582" spans="2:40">
      <c r="B582" s="12">
        <f>IF($A$2='Utánpótlás I'!$P582,'Utánpótlás I'!$Q582,0)</f>
        <v>0</v>
      </c>
      <c r="C582" s="62">
        <f t="shared" si="179"/>
        <v>0</v>
      </c>
      <c r="D582" s="12">
        <f t="shared" si="162"/>
        <v>0</v>
      </c>
      <c r="F582" s="12">
        <f>IF($E$2='Utánpótlás I'!$P582,'Utánpótlás I'!$Q582,0)</f>
        <v>0</v>
      </c>
      <c r="G582" s="62">
        <f t="shared" si="163"/>
        <v>0</v>
      </c>
      <c r="H582" s="12">
        <f t="shared" si="164"/>
        <v>0</v>
      </c>
      <c r="J582" s="12">
        <f>IF($I$2='Utánpótlás I'!$P582,'Utánpótlás I'!$Q582,0)</f>
        <v>0</v>
      </c>
      <c r="K582" s="62">
        <f t="shared" si="165"/>
        <v>0</v>
      </c>
      <c r="L582" s="12">
        <f t="shared" si="166"/>
        <v>0</v>
      </c>
      <c r="N582" s="12">
        <f>IF($M$2='Utánpótlás I'!$P582,'Utánpótlás I'!$Q582,0)</f>
        <v>0</v>
      </c>
      <c r="O582" s="62">
        <f t="shared" si="167"/>
        <v>0</v>
      </c>
      <c r="P582" s="12">
        <f t="shared" si="168"/>
        <v>0</v>
      </c>
      <c r="R582" s="12">
        <f>IF($Q$2='Utánpótlás I'!$P582,'Utánpótlás I'!$Q582,0)</f>
        <v>0</v>
      </c>
      <c r="S582" s="62">
        <f t="shared" si="169"/>
        <v>0</v>
      </c>
      <c r="T582" s="12">
        <f t="shared" si="170"/>
        <v>0</v>
      </c>
      <c r="W582" s="12">
        <f>IF($V$2='Utánpótlás I'!$P582,'Utánpótlás I'!$Q582,0)</f>
        <v>0</v>
      </c>
      <c r="X582" s="62">
        <f t="shared" si="171"/>
        <v>0</v>
      </c>
      <c r="Y582" s="12">
        <f t="shared" si="172"/>
        <v>0</v>
      </c>
      <c r="AB582" s="12">
        <f>IF($AA$2='Utánpótlás I'!$P582,'Utánpótlás I'!$Q582,0)</f>
        <v>0</v>
      </c>
      <c r="AC582" s="62">
        <f t="shared" si="173"/>
        <v>0</v>
      </c>
      <c r="AD582" s="12">
        <f t="shared" si="174"/>
        <v>0</v>
      </c>
      <c r="AG582" s="12">
        <f>IF($AF$2='Utánpótlás I'!$P582,'Utánpótlás I'!$Q582,0)</f>
        <v>0</v>
      </c>
      <c r="AH582" s="62">
        <f t="shared" si="175"/>
        <v>0</v>
      </c>
      <c r="AI582" s="12">
        <f t="shared" si="176"/>
        <v>0</v>
      </c>
      <c r="AL582" s="12">
        <f>IF($AK$2='Utánpótlás I'!$P582,'Utánpótlás I'!$Q582,0)</f>
        <v>0</v>
      </c>
      <c r="AM582" s="62">
        <f t="shared" si="177"/>
        <v>0</v>
      </c>
      <c r="AN582" s="12">
        <f t="shared" si="178"/>
        <v>0</v>
      </c>
    </row>
    <row r="583" spans="2:40">
      <c r="B583" s="12">
        <f>IF($A$2='Utánpótlás I'!$P583,'Utánpótlás I'!$Q583,0)</f>
        <v>0</v>
      </c>
      <c r="C583" s="62">
        <f t="shared" si="179"/>
        <v>0</v>
      </c>
      <c r="D583" s="12">
        <f t="shared" si="162"/>
        <v>0</v>
      </c>
      <c r="F583" s="12">
        <f>IF($E$2='Utánpótlás I'!$P583,'Utánpótlás I'!$Q583,0)</f>
        <v>0</v>
      </c>
      <c r="G583" s="62">
        <f t="shared" si="163"/>
        <v>0</v>
      </c>
      <c r="H583" s="12">
        <f t="shared" si="164"/>
        <v>0</v>
      </c>
      <c r="J583" s="12">
        <f>IF($I$2='Utánpótlás I'!$P583,'Utánpótlás I'!$Q583,0)</f>
        <v>0</v>
      </c>
      <c r="K583" s="62">
        <f t="shared" si="165"/>
        <v>0</v>
      </c>
      <c r="L583" s="12">
        <f t="shared" si="166"/>
        <v>0</v>
      </c>
      <c r="N583" s="12">
        <f>IF($M$2='Utánpótlás I'!$P583,'Utánpótlás I'!$Q583,0)</f>
        <v>0</v>
      </c>
      <c r="O583" s="62">
        <f t="shared" si="167"/>
        <v>0</v>
      </c>
      <c r="P583" s="12">
        <f t="shared" si="168"/>
        <v>0</v>
      </c>
      <c r="R583" s="12">
        <f>IF($Q$2='Utánpótlás I'!$P583,'Utánpótlás I'!$Q583,0)</f>
        <v>0</v>
      </c>
      <c r="S583" s="62">
        <f t="shared" si="169"/>
        <v>0</v>
      </c>
      <c r="T583" s="12">
        <f t="shared" si="170"/>
        <v>0</v>
      </c>
      <c r="W583" s="12">
        <f>IF($V$2='Utánpótlás I'!$P583,'Utánpótlás I'!$Q583,0)</f>
        <v>0</v>
      </c>
      <c r="X583" s="62">
        <f t="shared" si="171"/>
        <v>0</v>
      </c>
      <c r="Y583" s="12">
        <f t="shared" si="172"/>
        <v>0</v>
      </c>
      <c r="AB583" s="12">
        <f>IF($AA$2='Utánpótlás I'!$P583,'Utánpótlás I'!$Q583,0)</f>
        <v>0</v>
      </c>
      <c r="AC583" s="62">
        <f t="shared" si="173"/>
        <v>0</v>
      </c>
      <c r="AD583" s="12">
        <f t="shared" si="174"/>
        <v>0</v>
      </c>
      <c r="AG583" s="12">
        <f>IF($AF$2='Utánpótlás I'!$P583,'Utánpótlás I'!$Q583,0)</f>
        <v>0</v>
      </c>
      <c r="AH583" s="62">
        <f t="shared" si="175"/>
        <v>0</v>
      </c>
      <c r="AI583" s="12">
        <f t="shared" si="176"/>
        <v>0</v>
      </c>
      <c r="AL583" s="12">
        <f>IF($AK$2='Utánpótlás I'!$P583,'Utánpótlás I'!$Q583,0)</f>
        <v>0</v>
      </c>
      <c r="AM583" s="62">
        <f t="shared" si="177"/>
        <v>0</v>
      </c>
      <c r="AN583" s="12">
        <f t="shared" si="178"/>
        <v>0</v>
      </c>
    </row>
    <row r="584" spans="2:40">
      <c r="B584" s="12">
        <f>IF($A$2='Utánpótlás I'!$P584,'Utánpótlás I'!$Q584,0)</f>
        <v>0</v>
      </c>
      <c r="C584" s="62">
        <f t="shared" si="179"/>
        <v>0</v>
      </c>
      <c r="D584" s="12">
        <f t="shared" si="162"/>
        <v>0</v>
      </c>
      <c r="F584" s="12">
        <f>IF($E$2='Utánpótlás I'!$P584,'Utánpótlás I'!$Q584,0)</f>
        <v>0</v>
      </c>
      <c r="G584" s="62">
        <f t="shared" si="163"/>
        <v>0</v>
      </c>
      <c r="H584" s="12">
        <f t="shared" si="164"/>
        <v>0</v>
      </c>
      <c r="J584" s="12">
        <f>IF($I$2='Utánpótlás I'!$P584,'Utánpótlás I'!$Q584,0)</f>
        <v>0</v>
      </c>
      <c r="K584" s="62">
        <f t="shared" si="165"/>
        <v>0</v>
      </c>
      <c r="L584" s="12">
        <f t="shared" si="166"/>
        <v>0</v>
      </c>
      <c r="N584" s="12">
        <f>IF($M$2='Utánpótlás I'!$P584,'Utánpótlás I'!$Q584,0)</f>
        <v>0</v>
      </c>
      <c r="O584" s="62">
        <f t="shared" si="167"/>
        <v>0</v>
      </c>
      <c r="P584" s="12">
        <f t="shared" si="168"/>
        <v>0</v>
      </c>
      <c r="R584" s="12">
        <f>IF($Q$2='Utánpótlás I'!$P584,'Utánpótlás I'!$Q584,0)</f>
        <v>0</v>
      </c>
      <c r="S584" s="62">
        <f t="shared" si="169"/>
        <v>0</v>
      </c>
      <c r="T584" s="12">
        <f t="shared" si="170"/>
        <v>0</v>
      </c>
      <c r="W584" s="12">
        <f>IF($V$2='Utánpótlás I'!$P584,'Utánpótlás I'!$Q584,0)</f>
        <v>0</v>
      </c>
      <c r="X584" s="62">
        <f t="shared" si="171"/>
        <v>0</v>
      </c>
      <c r="Y584" s="12">
        <f t="shared" si="172"/>
        <v>0</v>
      </c>
      <c r="AB584" s="12">
        <f>IF($AA$2='Utánpótlás I'!$P584,'Utánpótlás I'!$Q584,0)</f>
        <v>0</v>
      </c>
      <c r="AC584" s="62">
        <f t="shared" si="173"/>
        <v>0</v>
      </c>
      <c r="AD584" s="12">
        <f t="shared" si="174"/>
        <v>0</v>
      </c>
      <c r="AG584" s="12">
        <f>IF($AF$2='Utánpótlás I'!$P584,'Utánpótlás I'!$Q584,0)</f>
        <v>0</v>
      </c>
      <c r="AH584" s="62">
        <f t="shared" si="175"/>
        <v>0</v>
      </c>
      <c r="AI584" s="12">
        <f t="shared" si="176"/>
        <v>0</v>
      </c>
      <c r="AL584" s="12">
        <f>IF($AK$2='Utánpótlás I'!$P584,'Utánpótlás I'!$Q584,0)</f>
        <v>0</v>
      </c>
      <c r="AM584" s="62">
        <f t="shared" si="177"/>
        <v>0</v>
      </c>
      <c r="AN584" s="12">
        <f t="shared" si="178"/>
        <v>0</v>
      </c>
    </row>
    <row r="585" spans="2:40">
      <c r="B585" s="12">
        <f>IF($A$2='Utánpótlás I'!$P585,'Utánpótlás I'!$Q585,0)</f>
        <v>0</v>
      </c>
      <c r="C585" s="62">
        <f t="shared" si="179"/>
        <v>0</v>
      </c>
      <c r="D585" s="12">
        <f t="shared" si="162"/>
        <v>0</v>
      </c>
      <c r="F585" s="12">
        <f>IF($E$2='Utánpótlás I'!$P585,'Utánpótlás I'!$Q585,0)</f>
        <v>0</v>
      </c>
      <c r="G585" s="62">
        <f t="shared" si="163"/>
        <v>0</v>
      </c>
      <c r="H585" s="12">
        <f t="shared" si="164"/>
        <v>0</v>
      </c>
      <c r="J585" s="12">
        <f>IF($I$2='Utánpótlás I'!$P585,'Utánpótlás I'!$Q585,0)</f>
        <v>0</v>
      </c>
      <c r="K585" s="62">
        <f t="shared" si="165"/>
        <v>0</v>
      </c>
      <c r="L585" s="12">
        <f t="shared" si="166"/>
        <v>0</v>
      </c>
      <c r="N585" s="12">
        <f>IF($M$2='Utánpótlás I'!$P585,'Utánpótlás I'!$Q585,0)</f>
        <v>0</v>
      </c>
      <c r="O585" s="62">
        <f t="shared" si="167"/>
        <v>0</v>
      </c>
      <c r="P585" s="12">
        <f t="shared" si="168"/>
        <v>0</v>
      </c>
      <c r="R585" s="12">
        <f>IF($Q$2='Utánpótlás I'!$P585,'Utánpótlás I'!$Q585,0)</f>
        <v>0</v>
      </c>
      <c r="S585" s="62">
        <f t="shared" si="169"/>
        <v>0</v>
      </c>
      <c r="T585" s="12">
        <f t="shared" si="170"/>
        <v>0</v>
      </c>
      <c r="W585" s="12">
        <f>IF($V$2='Utánpótlás I'!$P585,'Utánpótlás I'!$Q585,0)</f>
        <v>0</v>
      </c>
      <c r="X585" s="62">
        <f t="shared" si="171"/>
        <v>0</v>
      </c>
      <c r="Y585" s="12">
        <f t="shared" si="172"/>
        <v>0</v>
      </c>
      <c r="AB585" s="12">
        <f>IF($AA$2='Utánpótlás I'!$P585,'Utánpótlás I'!$Q585,0)</f>
        <v>0</v>
      </c>
      <c r="AC585" s="62">
        <f t="shared" si="173"/>
        <v>0</v>
      </c>
      <c r="AD585" s="12">
        <f t="shared" si="174"/>
        <v>0</v>
      </c>
      <c r="AG585" s="12">
        <f>IF($AF$2='Utánpótlás I'!$P585,'Utánpótlás I'!$Q585,0)</f>
        <v>0</v>
      </c>
      <c r="AH585" s="62">
        <f t="shared" si="175"/>
        <v>0</v>
      </c>
      <c r="AI585" s="12">
        <f t="shared" si="176"/>
        <v>0</v>
      </c>
      <c r="AL585" s="12">
        <f>IF($AK$2='Utánpótlás I'!$P585,'Utánpótlás I'!$Q585,0)</f>
        <v>0</v>
      </c>
      <c r="AM585" s="62">
        <f t="shared" si="177"/>
        <v>0</v>
      </c>
      <c r="AN585" s="12">
        <f t="shared" si="178"/>
        <v>0</v>
      </c>
    </row>
    <row r="586" spans="2:40">
      <c r="B586" s="12">
        <f>IF($A$2='Utánpótlás I'!$P586,'Utánpótlás I'!$Q586,0)</f>
        <v>0</v>
      </c>
      <c r="C586" s="62">
        <f t="shared" si="179"/>
        <v>0</v>
      </c>
      <c r="D586" s="12">
        <f t="shared" si="162"/>
        <v>0</v>
      </c>
      <c r="F586" s="12">
        <f>IF($E$2='Utánpótlás I'!$P586,'Utánpótlás I'!$Q586,0)</f>
        <v>0</v>
      </c>
      <c r="G586" s="62">
        <f t="shared" si="163"/>
        <v>0</v>
      </c>
      <c r="H586" s="12">
        <f t="shared" si="164"/>
        <v>0</v>
      </c>
      <c r="J586" s="12">
        <f>IF($I$2='Utánpótlás I'!$P586,'Utánpótlás I'!$Q586,0)</f>
        <v>0</v>
      </c>
      <c r="K586" s="62">
        <f t="shared" si="165"/>
        <v>0</v>
      </c>
      <c r="L586" s="12">
        <f t="shared" si="166"/>
        <v>0</v>
      </c>
      <c r="N586" s="12">
        <f>IF($M$2='Utánpótlás I'!$P586,'Utánpótlás I'!$Q586,0)</f>
        <v>0</v>
      </c>
      <c r="O586" s="62">
        <f t="shared" si="167"/>
        <v>0</v>
      </c>
      <c r="P586" s="12">
        <f t="shared" si="168"/>
        <v>0</v>
      </c>
      <c r="R586" s="12">
        <f>IF($Q$2='Utánpótlás I'!$P586,'Utánpótlás I'!$Q586,0)</f>
        <v>0</v>
      </c>
      <c r="S586" s="62">
        <f t="shared" si="169"/>
        <v>0</v>
      </c>
      <c r="T586" s="12">
        <f t="shared" si="170"/>
        <v>0</v>
      </c>
      <c r="W586" s="12">
        <f>IF($V$2='Utánpótlás I'!$P586,'Utánpótlás I'!$Q586,0)</f>
        <v>0</v>
      </c>
      <c r="X586" s="62">
        <f t="shared" si="171"/>
        <v>0</v>
      </c>
      <c r="Y586" s="12">
        <f t="shared" si="172"/>
        <v>0</v>
      </c>
      <c r="AB586" s="12">
        <f>IF($AA$2='Utánpótlás I'!$P586,'Utánpótlás I'!$Q586,0)</f>
        <v>0</v>
      </c>
      <c r="AC586" s="62">
        <f t="shared" si="173"/>
        <v>0</v>
      </c>
      <c r="AD586" s="12">
        <f t="shared" si="174"/>
        <v>0</v>
      </c>
      <c r="AG586" s="12">
        <f>IF($AF$2='Utánpótlás I'!$P586,'Utánpótlás I'!$Q586,0)</f>
        <v>0</v>
      </c>
      <c r="AH586" s="62">
        <f t="shared" si="175"/>
        <v>0</v>
      </c>
      <c r="AI586" s="12">
        <f t="shared" si="176"/>
        <v>0</v>
      </c>
      <c r="AL586" s="12">
        <f>IF($AK$2='Utánpótlás I'!$P586,'Utánpótlás I'!$Q586,0)</f>
        <v>0</v>
      </c>
      <c r="AM586" s="62">
        <f t="shared" si="177"/>
        <v>0</v>
      </c>
      <c r="AN586" s="12">
        <f t="shared" si="178"/>
        <v>0</v>
      </c>
    </row>
    <row r="587" spans="2:40">
      <c r="B587" s="12">
        <f>IF($A$2='Utánpótlás I'!$P587,'Utánpótlás I'!$Q587,0)</f>
        <v>0</v>
      </c>
      <c r="C587" s="62">
        <f t="shared" si="179"/>
        <v>0</v>
      </c>
      <c r="D587" s="12">
        <f t="shared" si="162"/>
        <v>0</v>
      </c>
      <c r="F587" s="12">
        <f>IF($E$2='Utánpótlás I'!$P587,'Utánpótlás I'!$Q587,0)</f>
        <v>0</v>
      </c>
      <c r="G587" s="62">
        <f t="shared" si="163"/>
        <v>0</v>
      </c>
      <c r="H587" s="12">
        <f t="shared" si="164"/>
        <v>0</v>
      </c>
      <c r="J587" s="12">
        <f>IF($I$2='Utánpótlás I'!$P587,'Utánpótlás I'!$Q587,0)</f>
        <v>0</v>
      </c>
      <c r="K587" s="62">
        <f t="shared" si="165"/>
        <v>0</v>
      </c>
      <c r="L587" s="12">
        <f t="shared" si="166"/>
        <v>0</v>
      </c>
      <c r="N587" s="12">
        <f>IF($M$2='Utánpótlás I'!$P587,'Utánpótlás I'!$Q587,0)</f>
        <v>0</v>
      </c>
      <c r="O587" s="62">
        <f t="shared" si="167"/>
        <v>0</v>
      </c>
      <c r="P587" s="12">
        <f t="shared" si="168"/>
        <v>0</v>
      </c>
      <c r="R587" s="12">
        <f>IF($Q$2='Utánpótlás I'!$P587,'Utánpótlás I'!$Q587,0)</f>
        <v>0</v>
      </c>
      <c r="S587" s="62">
        <f t="shared" si="169"/>
        <v>0</v>
      </c>
      <c r="T587" s="12">
        <f t="shared" si="170"/>
        <v>0</v>
      </c>
      <c r="W587" s="12">
        <f>IF($V$2='Utánpótlás I'!$P587,'Utánpótlás I'!$Q587,0)</f>
        <v>0</v>
      </c>
      <c r="X587" s="62">
        <f t="shared" si="171"/>
        <v>0</v>
      </c>
      <c r="Y587" s="12">
        <f t="shared" si="172"/>
        <v>0</v>
      </c>
      <c r="AB587" s="12">
        <f>IF($AA$2='Utánpótlás I'!$P587,'Utánpótlás I'!$Q587,0)</f>
        <v>0</v>
      </c>
      <c r="AC587" s="62">
        <f t="shared" si="173"/>
        <v>0</v>
      </c>
      <c r="AD587" s="12">
        <f t="shared" si="174"/>
        <v>0</v>
      </c>
      <c r="AG587" s="12">
        <f>IF($AF$2='Utánpótlás I'!$P587,'Utánpótlás I'!$Q587,0)</f>
        <v>0</v>
      </c>
      <c r="AH587" s="62">
        <f t="shared" si="175"/>
        <v>0</v>
      </c>
      <c r="AI587" s="12">
        <f t="shared" si="176"/>
        <v>0</v>
      </c>
      <c r="AL587" s="12">
        <f>IF($AK$2='Utánpótlás I'!$P587,'Utánpótlás I'!$Q587,0)</f>
        <v>0</v>
      </c>
      <c r="AM587" s="62">
        <f t="shared" si="177"/>
        <v>0</v>
      </c>
      <c r="AN587" s="12">
        <f t="shared" si="178"/>
        <v>0</v>
      </c>
    </row>
    <row r="588" spans="2:40">
      <c r="B588" s="12">
        <f>IF($A$2='Utánpótlás I'!$P588,'Utánpótlás I'!$Q588,0)</f>
        <v>0</v>
      </c>
      <c r="C588" s="62">
        <f t="shared" si="179"/>
        <v>0</v>
      </c>
      <c r="D588" s="12">
        <f t="shared" si="162"/>
        <v>0</v>
      </c>
      <c r="F588" s="12">
        <f>IF($E$2='Utánpótlás I'!$P588,'Utánpótlás I'!$Q588,0)</f>
        <v>0</v>
      </c>
      <c r="G588" s="62">
        <f t="shared" si="163"/>
        <v>0</v>
      </c>
      <c r="H588" s="12">
        <f t="shared" si="164"/>
        <v>0</v>
      </c>
      <c r="J588" s="12">
        <f>IF($I$2='Utánpótlás I'!$P588,'Utánpótlás I'!$Q588,0)</f>
        <v>0</v>
      </c>
      <c r="K588" s="62">
        <f t="shared" si="165"/>
        <v>0</v>
      </c>
      <c r="L588" s="12">
        <f t="shared" si="166"/>
        <v>0</v>
      </c>
      <c r="N588" s="12">
        <f>IF($M$2='Utánpótlás I'!$P588,'Utánpótlás I'!$Q588,0)</f>
        <v>0</v>
      </c>
      <c r="O588" s="62">
        <f t="shared" si="167"/>
        <v>0</v>
      </c>
      <c r="P588" s="12">
        <f t="shared" si="168"/>
        <v>0</v>
      </c>
      <c r="R588" s="12">
        <f>IF($Q$2='Utánpótlás I'!$P588,'Utánpótlás I'!$Q588,0)</f>
        <v>0</v>
      </c>
      <c r="S588" s="62">
        <f t="shared" si="169"/>
        <v>0</v>
      </c>
      <c r="T588" s="12">
        <f t="shared" si="170"/>
        <v>0</v>
      </c>
      <c r="W588" s="12">
        <f>IF($V$2='Utánpótlás I'!$P588,'Utánpótlás I'!$Q588,0)</f>
        <v>0</v>
      </c>
      <c r="X588" s="62">
        <f t="shared" si="171"/>
        <v>0</v>
      </c>
      <c r="Y588" s="12">
        <f t="shared" si="172"/>
        <v>0</v>
      </c>
      <c r="AB588" s="12">
        <f>IF($AA$2='Utánpótlás I'!$P588,'Utánpótlás I'!$Q588,0)</f>
        <v>0</v>
      </c>
      <c r="AC588" s="62">
        <f t="shared" si="173"/>
        <v>0</v>
      </c>
      <c r="AD588" s="12">
        <f t="shared" si="174"/>
        <v>0</v>
      </c>
      <c r="AG588" s="12">
        <f>IF($AF$2='Utánpótlás I'!$P588,'Utánpótlás I'!$Q588,0)</f>
        <v>0</v>
      </c>
      <c r="AH588" s="62">
        <f t="shared" si="175"/>
        <v>0</v>
      </c>
      <c r="AI588" s="12">
        <f t="shared" si="176"/>
        <v>0</v>
      </c>
      <c r="AL588" s="12">
        <f>IF($AK$2='Utánpótlás I'!$P588,'Utánpótlás I'!$Q588,0)</f>
        <v>0</v>
      </c>
      <c r="AM588" s="62">
        <f t="shared" si="177"/>
        <v>0</v>
      </c>
      <c r="AN588" s="12">
        <f t="shared" si="178"/>
        <v>0</v>
      </c>
    </row>
    <row r="589" spans="2:40">
      <c r="B589" s="12">
        <f>IF($A$2='Utánpótlás I'!$P589,'Utánpótlás I'!$Q589,0)</f>
        <v>0</v>
      </c>
      <c r="C589" s="62">
        <f t="shared" si="179"/>
        <v>0</v>
      </c>
      <c r="D589" s="12">
        <f t="shared" si="162"/>
        <v>0</v>
      </c>
      <c r="F589" s="12">
        <f>IF($E$2='Utánpótlás I'!$P589,'Utánpótlás I'!$Q589,0)</f>
        <v>0</v>
      </c>
      <c r="G589" s="62">
        <f t="shared" si="163"/>
        <v>0</v>
      </c>
      <c r="H589" s="12">
        <f t="shared" si="164"/>
        <v>0</v>
      </c>
      <c r="J589" s="12">
        <f>IF($I$2='Utánpótlás I'!$P589,'Utánpótlás I'!$Q589,0)</f>
        <v>0</v>
      </c>
      <c r="K589" s="62">
        <f t="shared" si="165"/>
        <v>0</v>
      </c>
      <c r="L589" s="12">
        <f t="shared" si="166"/>
        <v>0</v>
      </c>
      <c r="N589" s="12">
        <f>IF($M$2='Utánpótlás I'!$P589,'Utánpótlás I'!$Q589,0)</f>
        <v>0</v>
      </c>
      <c r="O589" s="62">
        <f t="shared" si="167"/>
        <v>0</v>
      </c>
      <c r="P589" s="12">
        <f t="shared" si="168"/>
        <v>0</v>
      </c>
      <c r="R589" s="12">
        <f>IF($Q$2='Utánpótlás I'!$P589,'Utánpótlás I'!$Q589,0)</f>
        <v>0</v>
      </c>
      <c r="S589" s="62">
        <f t="shared" si="169"/>
        <v>0</v>
      </c>
      <c r="T589" s="12">
        <f t="shared" si="170"/>
        <v>0</v>
      </c>
      <c r="W589" s="12">
        <f>IF($V$2='Utánpótlás I'!$P589,'Utánpótlás I'!$Q589,0)</f>
        <v>0</v>
      </c>
      <c r="X589" s="62">
        <f t="shared" si="171"/>
        <v>0</v>
      </c>
      <c r="Y589" s="12">
        <f t="shared" si="172"/>
        <v>0</v>
      </c>
      <c r="AB589" s="12">
        <f>IF($AA$2='Utánpótlás I'!$P589,'Utánpótlás I'!$Q589,0)</f>
        <v>0</v>
      </c>
      <c r="AC589" s="62">
        <f t="shared" si="173"/>
        <v>0</v>
      </c>
      <c r="AD589" s="12">
        <f t="shared" si="174"/>
        <v>0</v>
      </c>
      <c r="AG589" s="12">
        <f>IF($AF$2='Utánpótlás I'!$P589,'Utánpótlás I'!$Q589,0)</f>
        <v>0</v>
      </c>
      <c r="AH589" s="62">
        <f t="shared" si="175"/>
        <v>0</v>
      </c>
      <c r="AI589" s="12">
        <f t="shared" si="176"/>
        <v>0</v>
      </c>
      <c r="AL589" s="12">
        <f>IF($AK$2='Utánpótlás I'!$P589,'Utánpótlás I'!$Q589,0)</f>
        <v>0</v>
      </c>
      <c r="AM589" s="62">
        <f t="shared" si="177"/>
        <v>0</v>
      </c>
      <c r="AN589" s="12">
        <f t="shared" si="178"/>
        <v>0</v>
      </c>
    </row>
    <row r="590" spans="2:40">
      <c r="B590" s="12">
        <f>IF($A$2='Utánpótlás I'!$P590,'Utánpótlás I'!$Q590,0)</f>
        <v>0</v>
      </c>
      <c r="C590" s="62">
        <f t="shared" si="179"/>
        <v>0</v>
      </c>
      <c r="D590" s="12">
        <f t="shared" si="162"/>
        <v>0</v>
      </c>
      <c r="F590" s="12">
        <f>IF($E$2='Utánpótlás I'!$P590,'Utánpótlás I'!$Q590,0)</f>
        <v>0</v>
      </c>
      <c r="G590" s="62">
        <f t="shared" si="163"/>
        <v>0</v>
      </c>
      <c r="H590" s="12">
        <f t="shared" si="164"/>
        <v>0</v>
      </c>
      <c r="J590" s="12">
        <f>IF($I$2='Utánpótlás I'!$P590,'Utánpótlás I'!$Q590,0)</f>
        <v>0</v>
      </c>
      <c r="K590" s="62">
        <f t="shared" si="165"/>
        <v>0</v>
      </c>
      <c r="L590" s="12">
        <f t="shared" si="166"/>
        <v>0</v>
      </c>
      <c r="N590" s="12">
        <f>IF($M$2='Utánpótlás I'!$P590,'Utánpótlás I'!$Q590,0)</f>
        <v>0</v>
      </c>
      <c r="O590" s="62">
        <f t="shared" si="167"/>
        <v>0</v>
      </c>
      <c r="P590" s="12">
        <f t="shared" si="168"/>
        <v>0</v>
      </c>
      <c r="R590" s="12">
        <f>IF($Q$2='Utánpótlás I'!$P590,'Utánpótlás I'!$Q590,0)</f>
        <v>0</v>
      </c>
      <c r="S590" s="62">
        <f t="shared" si="169"/>
        <v>0</v>
      </c>
      <c r="T590" s="12">
        <f t="shared" si="170"/>
        <v>0</v>
      </c>
      <c r="W590" s="12">
        <f>IF($V$2='Utánpótlás I'!$P590,'Utánpótlás I'!$Q590,0)</f>
        <v>0</v>
      </c>
      <c r="X590" s="62">
        <f t="shared" si="171"/>
        <v>0</v>
      </c>
      <c r="Y590" s="12">
        <f t="shared" si="172"/>
        <v>0</v>
      </c>
      <c r="AB590" s="12">
        <f>IF($AA$2='Utánpótlás I'!$P590,'Utánpótlás I'!$Q590,0)</f>
        <v>0</v>
      </c>
      <c r="AC590" s="62">
        <f t="shared" si="173"/>
        <v>0</v>
      </c>
      <c r="AD590" s="12">
        <f t="shared" si="174"/>
        <v>0</v>
      </c>
      <c r="AG590" s="12">
        <f>IF($AF$2='Utánpótlás I'!$P590,'Utánpótlás I'!$Q590,0)</f>
        <v>0</v>
      </c>
      <c r="AH590" s="62">
        <f t="shared" si="175"/>
        <v>0</v>
      </c>
      <c r="AI590" s="12">
        <f t="shared" si="176"/>
        <v>0</v>
      </c>
      <c r="AL590" s="12">
        <f>IF($AK$2='Utánpótlás I'!$P590,'Utánpótlás I'!$Q590,0)</f>
        <v>0</v>
      </c>
      <c r="AM590" s="62">
        <f t="shared" si="177"/>
        <v>0</v>
      </c>
      <c r="AN590" s="12">
        <f t="shared" si="178"/>
        <v>0</v>
      </c>
    </row>
    <row r="591" spans="2:40">
      <c r="B591" s="12">
        <f>IF($A$2='Utánpótlás I'!$P591,'Utánpótlás I'!$Q591,0)</f>
        <v>0</v>
      </c>
      <c r="C591" s="62">
        <f t="shared" si="179"/>
        <v>0</v>
      </c>
      <c r="D591" s="12">
        <f t="shared" si="162"/>
        <v>0</v>
      </c>
      <c r="F591" s="12">
        <f>IF($E$2='Utánpótlás I'!$P591,'Utánpótlás I'!$Q591,0)</f>
        <v>0</v>
      </c>
      <c r="G591" s="62">
        <f t="shared" si="163"/>
        <v>0</v>
      </c>
      <c r="H591" s="12">
        <f t="shared" si="164"/>
        <v>0</v>
      </c>
      <c r="J591" s="12">
        <f>IF($I$2='Utánpótlás I'!$P591,'Utánpótlás I'!$Q591,0)</f>
        <v>0</v>
      </c>
      <c r="K591" s="62">
        <f t="shared" si="165"/>
        <v>0</v>
      </c>
      <c r="L591" s="12">
        <f t="shared" si="166"/>
        <v>0</v>
      </c>
      <c r="N591" s="12">
        <f>IF($M$2='Utánpótlás I'!$P591,'Utánpótlás I'!$Q591,0)</f>
        <v>0</v>
      </c>
      <c r="O591" s="62">
        <f t="shared" si="167"/>
        <v>0</v>
      </c>
      <c r="P591" s="12">
        <f t="shared" si="168"/>
        <v>0</v>
      </c>
      <c r="R591" s="12">
        <f>IF($Q$2='Utánpótlás I'!$P591,'Utánpótlás I'!$Q591,0)</f>
        <v>0</v>
      </c>
      <c r="S591" s="62">
        <f t="shared" si="169"/>
        <v>0</v>
      </c>
      <c r="T591" s="12">
        <f t="shared" si="170"/>
        <v>0</v>
      </c>
      <c r="W591" s="12">
        <f>IF($V$2='Utánpótlás I'!$P591,'Utánpótlás I'!$Q591,0)</f>
        <v>0</v>
      </c>
      <c r="X591" s="62">
        <f t="shared" si="171"/>
        <v>0</v>
      </c>
      <c r="Y591" s="12">
        <f t="shared" si="172"/>
        <v>0</v>
      </c>
      <c r="AB591" s="12">
        <f>IF($AA$2='Utánpótlás I'!$P591,'Utánpótlás I'!$Q591,0)</f>
        <v>0</v>
      </c>
      <c r="AC591" s="62">
        <f t="shared" si="173"/>
        <v>0</v>
      </c>
      <c r="AD591" s="12">
        <f t="shared" si="174"/>
        <v>0</v>
      </c>
      <c r="AG591" s="12">
        <f>IF($AF$2='Utánpótlás I'!$P591,'Utánpótlás I'!$Q591,0)</f>
        <v>0</v>
      </c>
      <c r="AH591" s="62">
        <f t="shared" si="175"/>
        <v>0</v>
      </c>
      <c r="AI591" s="12">
        <f t="shared" si="176"/>
        <v>0</v>
      </c>
      <c r="AL591" s="12">
        <f>IF($AK$2='Utánpótlás I'!$P591,'Utánpótlás I'!$Q591,0)</f>
        <v>0</v>
      </c>
      <c r="AM591" s="62">
        <f t="shared" si="177"/>
        <v>0</v>
      </c>
      <c r="AN591" s="12">
        <f t="shared" si="178"/>
        <v>0</v>
      </c>
    </row>
    <row r="592" spans="2:40">
      <c r="B592" s="12">
        <f>IF($A$2='Utánpótlás I'!$P592,'Utánpótlás I'!$Q592,0)</f>
        <v>0</v>
      </c>
      <c r="C592" s="62">
        <f t="shared" si="179"/>
        <v>0</v>
      </c>
      <c r="D592" s="12">
        <f t="shared" si="162"/>
        <v>0</v>
      </c>
      <c r="F592" s="12">
        <f>IF($E$2='Utánpótlás I'!$P592,'Utánpótlás I'!$Q592,0)</f>
        <v>0</v>
      </c>
      <c r="G592" s="62">
        <f t="shared" si="163"/>
        <v>0</v>
      </c>
      <c r="H592" s="12">
        <f t="shared" si="164"/>
        <v>0</v>
      </c>
      <c r="J592" s="12">
        <f>IF($I$2='Utánpótlás I'!$P592,'Utánpótlás I'!$Q592,0)</f>
        <v>0</v>
      </c>
      <c r="K592" s="62">
        <f t="shared" si="165"/>
        <v>0</v>
      </c>
      <c r="L592" s="12">
        <f t="shared" si="166"/>
        <v>0</v>
      </c>
      <c r="N592" s="12">
        <f>IF($M$2='Utánpótlás I'!$P592,'Utánpótlás I'!$Q592,0)</f>
        <v>0</v>
      </c>
      <c r="O592" s="62">
        <f t="shared" si="167"/>
        <v>0</v>
      </c>
      <c r="P592" s="12">
        <f t="shared" si="168"/>
        <v>0</v>
      </c>
      <c r="R592" s="12">
        <f>IF($Q$2='Utánpótlás I'!$P592,'Utánpótlás I'!$Q592,0)</f>
        <v>0</v>
      </c>
      <c r="S592" s="62">
        <f t="shared" si="169"/>
        <v>0</v>
      </c>
      <c r="T592" s="12">
        <f t="shared" si="170"/>
        <v>0</v>
      </c>
      <c r="W592" s="12">
        <f>IF($V$2='Utánpótlás I'!$P592,'Utánpótlás I'!$Q592,0)</f>
        <v>0</v>
      </c>
      <c r="X592" s="62">
        <f t="shared" si="171"/>
        <v>0</v>
      </c>
      <c r="Y592" s="12">
        <f t="shared" si="172"/>
        <v>0</v>
      </c>
      <c r="AB592" s="12">
        <f>IF($AA$2='Utánpótlás I'!$P592,'Utánpótlás I'!$Q592,0)</f>
        <v>0</v>
      </c>
      <c r="AC592" s="62">
        <f t="shared" si="173"/>
        <v>0</v>
      </c>
      <c r="AD592" s="12">
        <f t="shared" si="174"/>
        <v>0</v>
      </c>
      <c r="AG592" s="12">
        <f>IF($AF$2='Utánpótlás I'!$P592,'Utánpótlás I'!$Q592,0)</f>
        <v>0</v>
      </c>
      <c r="AH592" s="62">
        <f t="shared" si="175"/>
        <v>0</v>
      </c>
      <c r="AI592" s="12">
        <f t="shared" si="176"/>
        <v>0</v>
      </c>
      <c r="AL592" s="12">
        <f>IF($AK$2='Utánpótlás I'!$P592,'Utánpótlás I'!$Q592,0)</f>
        <v>0</v>
      </c>
      <c r="AM592" s="62">
        <f t="shared" si="177"/>
        <v>0</v>
      </c>
      <c r="AN592" s="12">
        <f t="shared" si="178"/>
        <v>0</v>
      </c>
    </row>
    <row r="593" spans="2:40">
      <c r="B593" s="12">
        <f>IF($A$2='Utánpótlás I'!$P593,'Utánpótlás I'!$Q593,0)</f>
        <v>0</v>
      </c>
      <c r="C593" s="62">
        <f t="shared" si="179"/>
        <v>0</v>
      </c>
      <c r="D593" s="12">
        <f t="shared" si="162"/>
        <v>0</v>
      </c>
      <c r="F593" s="12">
        <f>IF($E$2='Utánpótlás I'!$P593,'Utánpótlás I'!$Q593,0)</f>
        <v>0</v>
      </c>
      <c r="G593" s="62">
        <f t="shared" si="163"/>
        <v>0</v>
      </c>
      <c r="H593" s="12">
        <f t="shared" si="164"/>
        <v>0</v>
      </c>
      <c r="J593" s="12">
        <f>IF($I$2='Utánpótlás I'!$P593,'Utánpótlás I'!$Q593,0)</f>
        <v>0</v>
      </c>
      <c r="K593" s="62">
        <f t="shared" si="165"/>
        <v>0</v>
      </c>
      <c r="L593" s="12">
        <f t="shared" si="166"/>
        <v>0</v>
      </c>
      <c r="N593" s="12">
        <f>IF($M$2='Utánpótlás I'!$P593,'Utánpótlás I'!$Q593,0)</f>
        <v>0</v>
      </c>
      <c r="O593" s="62">
        <f t="shared" si="167"/>
        <v>0</v>
      </c>
      <c r="P593" s="12">
        <f t="shared" si="168"/>
        <v>0</v>
      </c>
      <c r="R593" s="12">
        <f>IF($Q$2='Utánpótlás I'!$P593,'Utánpótlás I'!$Q593,0)</f>
        <v>0</v>
      </c>
      <c r="S593" s="62">
        <f t="shared" si="169"/>
        <v>0</v>
      </c>
      <c r="T593" s="12">
        <f t="shared" si="170"/>
        <v>0</v>
      </c>
      <c r="W593" s="12">
        <f>IF($V$2='Utánpótlás I'!$P593,'Utánpótlás I'!$Q593,0)</f>
        <v>0</v>
      </c>
      <c r="X593" s="62">
        <f t="shared" si="171"/>
        <v>0</v>
      </c>
      <c r="Y593" s="12">
        <f t="shared" si="172"/>
        <v>0</v>
      </c>
      <c r="AB593" s="12">
        <f>IF($AA$2='Utánpótlás I'!$P593,'Utánpótlás I'!$Q593,0)</f>
        <v>0</v>
      </c>
      <c r="AC593" s="62">
        <f t="shared" si="173"/>
        <v>0</v>
      </c>
      <c r="AD593" s="12">
        <f t="shared" si="174"/>
        <v>0</v>
      </c>
      <c r="AG593" s="12">
        <f>IF($AF$2='Utánpótlás I'!$P593,'Utánpótlás I'!$Q593,0)</f>
        <v>0</v>
      </c>
      <c r="AH593" s="62">
        <f t="shared" si="175"/>
        <v>0</v>
      </c>
      <c r="AI593" s="12">
        <f t="shared" si="176"/>
        <v>0</v>
      </c>
      <c r="AL593" s="12">
        <f>IF($AK$2='Utánpótlás I'!$P593,'Utánpótlás I'!$Q593,0)</f>
        <v>0</v>
      </c>
      <c r="AM593" s="62">
        <f t="shared" si="177"/>
        <v>0</v>
      </c>
      <c r="AN593" s="12">
        <f t="shared" si="178"/>
        <v>0</v>
      </c>
    </row>
    <row r="594" spans="2:40">
      <c r="B594" s="12">
        <f>IF($A$2='Utánpótlás I'!$P594,'Utánpótlás I'!$Q594,0)</f>
        <v>0</v>
      </c>
      <c r="C594" s="62">
        <f t="shared" si="179"/>
        <v>0</v>
      </c>
      <c r="D594" s="12">
        <f t="shared" si="162"/>
        <v>0</v>
      </c>
      <c r="F594" s="12">
        <f>IF($E$2='Utánpótlás I'!$P594,'Utánpótlás I'!$Q594,0)</f>
        <v>0</v>
      </c>
      <c r="G594" s="62">
        <f t="shared" si="163"/>
        <v>0</v>
      </c>
      <c r="H594" s="12">
        <f t="shared" si="164"/>
        <v>0</v>
      </c>
      <c r="J594" s="12">
        <f>IF($I$2='Utánpótlás I'!$P594,'Utánpótlás I'!$Q594,0)</f>
        <v>0</v>
      </c>
      <c r="K594" s="62">
        <f t="shared" si="165"/>
        <v>0</v>
      </c>
      <c r="L594" s="12">
        <f t="shared" si="166"/>
        <v>0</v>
      </c>
      <c r="N594" s="12">
        <f>IF($M$2='Utánpótlás I'!$P594,'Utánpótlás I'!$Q594,0)</f>
        <v>0</v>
      </c>
      <c r="O594" s="62">
        <f t="shared" si="167"/>
        <v>0</v>
      </c>
      <c r="P594" s="12">
        <f t="shared" si="168"/>
        <v>0</v>
      </c>
      <c r="R594" s="12">
        <f>IF($Q$2='Utánpótlás I'!$P594,'Utánpótlás I'!$Q594,0)</f>
        <v>0</v>
      </c>
      <c r="S594" s="62">
        <f t="shared" si="169"/>
        <v>0</v>
      </c>
      <c r="T594" s="12">
        <f t="shared" si="170"/>
        <v>0</v>
      </c>
      <c r="W594" s="12">
        <f>IF($V$2='Utánpótlás I'!$P594,'Utánpótlás I'!$Q594,0)</f>
        <v>0</v>
      </c>
      <c r="X594" s="62">
        <f t="shared" si="171"/>
        <v>0</v>
      </c>
      <c r="Y594" s="12">
        <f t="shared" si="172"/>
        <v>0</v>
      </c>
      <c r="AB594" s="12">
        <f>IF($AA$2='Utánpótlás I'!$P594,'Utánpótlás I'!$Q594,0)</f>
        <v>0</v>
      </c>
      <c r="AC594" s="62">
        <f t="shared" si="173"/>
        <v>0</v>
      </c>
      <c r="AD594" s="12">
        <f t="shared" si="174"/>
        <v>0</v>
      </c>
      <c r="AG594" s="12">
        <f>IF($AF$2='Utánpótlás I'!$P594,'Utánpótlás I'!$Q594,0)</f>
        <v>0</v>
      </c>
      <c r="AH594" s="62">
        <f t="shared" si="175"/>
        <v>0</v>
      </c>
      <c r="AI594" s="12">
        <f t="shared" si="176"/>
        <v>0</v>
      </c>
      <c r="AL594" s="12">
        <f>IF($AK$2='Utánpótlás I'!$P594,'Utánpótlás I'!$Q594,0)</f>
        <v>0</v>
      </c>
      <c r="AM594" s="62">
        <f t="shared" si="177"/>
        <v>0</v>
      </c>
      <c r="AN594" s="12">
        <f t="shared" si="178"/>
        <v>0</v>
      </c>
    </row>
    <row r="595" spans="2:40">
      <c r="B595" s="12">
        <f>IF($A$2='Utánpótlás I'!$P595,'Utánpótlás I'!$Q595,0)</f>
        <v>0</v>
      </c>
      <c r="C595" s="62">
        <f t="shared" si="179"/>
        <v>0</v>
      </c>
      <c r="D595" s="12">
        <f t="shared" si="162"/>
        <v>0</v>
      </c>
      <c r="F595" s="12">
        <f>IF($E$2='Utánpótlás I'!$P595,'Utánpótlás I'!$Q595,0)</f>
        <v>0</v>
      </c>
      <c r="G595" s="62">
        <f t="shared" si="163"/>
        <v>0</v>
      </c>
      <c r="H595" s="12">
        <f t="shared" si="164"/>
        <v>0</v>
      </c>
      <c r="J595" s="12">
        <f>IF($I$2='Utánpótlás I'!$P595,'Utánpótlás I'!$Q595,0)</f>
        <v>0</v>
      </c>
      <c r="K595" s="62">
        <f t="shared" si="165"/>
        <v>0</v>
      </c>
      <c r="L595" s="12">
        <f t="shared" si="166"/>
        <v>0</v>
      </c>
      <c r="N595" s="12">
        <f>IF($M$2='Utánpótlás I'!$P595,'Utánpótlás I'!$Q595,0)</f>
        <v>0</v>
      </c>
      <c r="O595" s="62">
        <f t="shared" si="167"/>
        <v>0</v>
      </c>
      <c r="P595" s="12">
        <f t="shared" si="168"/>
        <v>0</v>
      </c>
      <c r="R595" s="12">
        <f>IF($Q$2='Utánpótlás I'!$P595,'Utánpótlás I'!$Q595,0)</f>
        <v>0</v>
      </c>
      <c r="S595" s="62">
        <f t="shared" si="169"/>
        <v>0</v>
      </c>
      <c r="T595" s="12">
        <f t="shared" si="170"/>
        <v>0</v>
      </c>
      <c r="W595" s="12">
        <f>IF($V$2='Utánpótlás I'!$P595,'Utánpótlás I'!$Q595,0)</f>
        <v>0</v>
      </c>
      <c r="X595" s="62">
        <f t="shared" si="171"/>
        <v>0</v>
      </c>
      <c r="Y595" s="12">
        <f t="shared" si="172"/>
        <v>0</v>
      </c>
      <c r="AB595" s="12">
        <f>IF($AA$2='Utánpótlás I'!$P595,'Utánpótlás I'!$Q595,0)</f>
        <v>0</v>
      </c>
      <c r="AC595" s="62">
        <f t="shared" si="173"/>
        <v>0</v>
      </c>
      <c r="AD595" s="12">
        <f t="shared" si="174"/>
        <v>0</v>
      </c>
      <c r="AG595" s="12">
        <f>IF($AF$2='Utánpótlás I'!$P595,'Utánpótlás I'!$Q595,0)</f>
        <v>0</v>
      </c>
      <c r="AH595" s="62">
        <f t="shared" si="175"/>
        <v>0</v>
      </c>
      <c r="AI595" s="12">
        <f t="shared" si="176"/>
        <v>0</v>
      </c>
      <c r="AL595" s="12">
        <f>IF($AK$2='Utánpótlás I'!$P595,'Utánpótlás I'!$Q595,0)</f>
        <v>0</v>
      </c>
      <c r="AM595" s="62">
        <f t="shared" si="177"/>
        <v>0</v>
      </c>
      <c r="AN595" s="12">
        <f t="shared" si="178"/>
        <v>0</v>
      </c>
    </row>
    <row r="596" spans="2:40">
      <c r="B596" s="12">
        <f>IF($A$2='Utánpótlás I'!$P596,'Utánpótlás I'!$Q596,0)</f>
        <v>0</v>
      </c>
      <c r="C596" s="62">
        <f t="shared" si="179"/>
        <v>0</v>
      </c>
      <c r="D596" s="12">
        <f t="shared" si="162"/>
        <v>0</v>
      </c>
      <c r="F596" s="12">
        <f>IF($E$2='Utánpótlás I'!$P596,'Utánpótlás I'!$Q596,0)</f>
        <v>0</v>
      </c>
      <c r="G596" s="62">
        <f t="shared" si="163"/>
        <v>0</v>
      </c>
      <c r="H596" s="12">
        <f t="shared" si="164"/>
        <v>0</v>
      </c>
      <c r="J596" s="12">
        <f>IF($I$2='Utánpótlás I'!$P596,'Utánpótlás I'!$Q596,0)</f>
        <v>0</v>
      </c>
      <c r="K596" s="62">
        <f t="shared" si="165"/>
        <v>0</v>
      </c>
      <c r="L596" s="12">
        <f t="shared" si="166"/>
        <v>0</v>
      </c>
      <c r="N596" s="12">
        <f>IF($M$2='Utánpótlás I'!$P596,'Utánpótlás I'!$Q596,0)</f>
        <v>0</v>
      </c>
      <c r="O596" s="62">
        <f t="shared" si="167"/>
        <v>0</v>
      </c>
      <c r="P596" s="12">
        <f t="shared" si="168"/>
        <v>0</v>
      </c>
      <c r="R596" s="12">
        <f>IF($Q$2='Utánpótlás I'!$P596,'Utánpótlás I'!$Q596,0)</f>
        <v>0</v>
      </c>
      <c r="S596" s="62">
        <f t="shared" si="169"/>
        <v>0</v>
      </c>
      <c r="T596" s="12">
        <f t="shared" si="170"/>
        <v>0</v>
      </c>
      <c r="W596" s="12">
        <f>IF($V$2='Utánpótlás I'!$P596,'Utánpótlás I'!$Q596,0)</f>
        <v>0</v>
      </c>
      <c r="X596" s="62">
        <f t="shared" si="171"/>
        <v>0</v>
      </c>
      <c r="Y596" s="12">
        <f t="shared" si="172"/>
        <v>0</v>
      </c>
      <c r="AB596" s="12">
        <f>IF($AA$2='Utánpótlás I'!$P596,'Utánpótlás I'!$Q596,0)</f>
        <v>0</v>
      </c>
      <c r="AC596" s="62">
        <f t="shared" si="173"/>
        <v>0</v>
      </c>
      <c r="AD596" s="12">
        <f t="shared" si="174"/>
        <v>0</v>
      </c>
      <c r="AG596" s="12">
        <f>IF($AF$2='Utánpótlás I'!$P596,'Utánpótlás I'!$Q596,0)</f>
        <v>0</v>
      </c>
      <c r="AH596" s="62">
        <f t="shared" si="175"/>
        <v>0</v>
      </c>
      <c r="AI596" s="12">
        <f t="shared" si="176"/>
        <v>0</v>
      </c>
      <c r="AL596" s="12">
        <f>IF($AK$2='Utánpótlás I'!$P596,'Utánpótlás I'!$Q596,0)</f>
        <v>0</v>
      </c>
      <c r="AM596" s="62">
        <f t="shared" si="177"/>
        <v>0</v>
      </c>
      <c r="AN596" s="12">
        <f t="shared" si="178"/>
        <v>0</v>
      </c>
    </row>
    <row r="597" spans="2:40">
      <c r="B597" s="12">
        <f>IF($A$2='Utánpótlás I'!$P597,'Utánpótlás I'!$Q597,0)</f>
        <v>0</v>
      </c>
      <c r="C597" s="62">
        <f t="shared" si="179"/>
        <v>0</v>
      </c>
      <c r="D597" s="12">
        <f t="shared" si="162"/>
        <v>0</v>
      </c>
      <c r="F597" s="12">
        <f>IF($E$2='Utánpótlás I'!$P597,'Utánpótlás I'!$Q597,0)</f>
        <v>0</v>
      </c>
      <c r="G597" s="62">
        <f t="shared" si="163"/>
        <v>0</v>
      </c>
      <c r="H597" s="12">
        <f t="shared" si="164"/>
        <v>0</v>
      </c>
      <c r="J597" s="12">
        <f>IF($I$2='Utánpótlás I'!$P597,'Utánpótlás I'!$Q597,0)</f>
        <v>0</v>
      </c>
      <c r="K597" s="62">
        <f t="shared" si="165"/>
        <v>0</v>
      </c>
      <c r="L597" s="12">
        <f t="shared" si="166"/>
        <v>0</v>
      </c>
      <c r="N597" s="12">
        <f>IF($M$2='Utánpótlás I'!$P597,'Utánpótlás I'!$Q597,0)</f>
        <v>0</v>
      </c>
      <c r="O597" s="62">
        <f t="shared" si="167"/>
        <v>0</v>
      </c>
      <c r="P597" s="12">
        <f t="shared" si="168"/>
        <v>0</v>
      </c>
      <c r="R597" s="12">
        <f>IF($Q$2='Utánpótlás I'!$P597,'Utánpótlás I'!$Q597,0)</f>
        <v>0</v>
      </c>
      <c r="S597" s="62">
        <f t="shared" si="169"/>
        <v>0</v>
      </c>
      <c r="T597" s="12">
        <f t="shared" si="170"/>
        <v>0</v>
      </c>
      <c r="W597" s="12">
        <f>IF($V$2='Utánpótlás I'!$P597,'Utánpótlás I'!$Q597,0)</f>
        <v>0</v>
      </c>
      <c r="X597" s="62">
        <f t="shared" si="171"/>
        <v>0</v>
      </c>
      <c r="Y597" s="12">
        <f t="shared" si="172"/>
        <v>0</v>
      </c>
      <c r="AB597" s="12">
        <f>IF($AA$2='Utánpótlás I'!$P597,'Utánpótlás I'!$Q597,0)</f>
        <v>0</v>
      </c>
      <c r="AC597" s="62">
        <f t="shared" si="173"/>
        <v>0</v>
      </c>
      <c r="AD597" s="12">
        <f t="shared" si="174"/>
        <v>0</v>
      </c>
      <c r="AG597" s="12">
        <f>IF($AF$2='Utánpótlás I'!$P597,'Utánpótlás I'!$Q597,0)</f>
        <v>0</v>
      </c>
      <c r="AH597" s="62">
        <f t="shared" si="175"/>
        <v>0</v>
      </c>
      <c r="AI597" s="12">
        <f t="shared" si="176"/>
        <v>0</v>
      </c>
      <c r="AL597" s="12">
        <f>IF($AK$2='Utánpótlás I'!$P597,'Utánpótlás I'!$Q597,0)</f>
        <v>0</v>
      </c>
      <c r="AM597" s="62">
        <f t="shared" si="177"/>
        <v>0</v>
      </c>
      <c r="AN597" s="12">
        <f t="shared" si="178"/>
        <v>0</v>
      </c>
    </row>
    <row r="598" spans="2:40">
      <c r="B598" s="12">
        <f>IF($A$2='Utánpótlás I'!$P598,'Utánpótlás I'!$Q598,0)</f>
        <v>0</v>
      </c>
      <c r="C598" s="62">
        <f t="shared" si="179"/>
        <v>0</v>
      </c>
      <c r="D598" s="12">
        <f t="shared" si="162"/>
        <v>0</v>
      </c>
      <c r="F598" s="12">
        <f>IF($E$2='Utánpótlás I'!$P598,'Utánpótlás I'!$Q598,0)</f>
        <v>0</v>
      </c>
      <c r="G598" s="62">
        <f t="shared" si="163"/>
        <v>0</v>
      </c>
      <c r="H598" s="12">
        <f t="shared" si="164"/>
        <v>0</v>
      </c>
      <c r="J598" s="12">
        <f>IF($I$2='Utánpótlás I'!$P598,'Utánpótlás I'!$Q598,0)</f>
        <v>0</v>
      </c>
      <c r="K598" s="62">
        <f t="shared" si="165"/>
        <v>0</v>
      </c>
      <c r="L598" s="12">
        <f t="shared" si="166"/>
        <v>0</v>
      </c>
      <c r="N598" s="12">
        <f>IF($M$2='Utánpótlás I'!$P598,'Utánpótlás I'!$Q598,0)</f>
        <v>0</v>
      </c>
      <c r="O598" s="62">
        <f t="shared" si="167"/>
        <v>0</v>
      </c>
      <c r="P598" s="12">
        <f t="shared" si="168"/>
        <v>0</v>
      </c>
      <c r="R598" s="12">
        <f>IF($Q$2='Utánpótlás I'!$P598,'Utánpótlás I'!$Q598,0)</f>
        <v>0</v>
      </c>
      <c r="S598" s="62">
        <f t="shared" si="169"/>
        <v>0</v>
      </c>
      <c r="T598" s="12">
        <f t="shared" si="170"/>
        <v>0</v>
      </c>
      <c r="W598" s="12">
        <f>IF($V$2='Utánpótlás I'!$P598,'Utánpótlás I'!$Q598,0)</f>
        <v>0</v>
      </c>
      <c r="X598" s="62">
        <f t="shared" si="171"/>
        <v>0</v>
      </c>
      <c r="Y598" s="12">
        <f t="shared" si="172"/>
        <v>0</v>
      </c>
      <c r="AB598" s="12">
        <f>IF($AA$2='Utánpótlás I'!$P598,'Utánpótlás I'!$Q598,0)</f>
        <v>0</v>
      </c>
      <c r="AC598" s="62">
        <f t="shared" si="173"/>
        <v>0</v>
      </c>
      <c r="AD598" s="12">
        <f t="shared" si="174"/>
        <v>0</v>
      </c>
      <c r="AG598" s="12">
        <f>IF($AF$2='Utánpótlás I'!$P598,'Utánpótlás I'!$Q598,0)</f>
        <v>0</v>
      </c>
      <c r="AH598" s="62">
        <f t="shared" si="175"/>
        <v>0</v>
      </c>
      <c r="AI598" s="12">
        <f t="shared" si="176"/>
        <v>0</v>
      </c>
      <c r="AL598" s="12">
        <f>IF($AK$2='Utánpótlás I'!$P598,'Utánpótlás I'!$Q598,0)</f>
        <v>0</v>
      </c>
      <c r="AM598" s="62">
        <f t="shared" si="177"/>
        <v>0</v>
      </c>
      <c r="AN598" s="12">
        <f t="shared" si="178"/>
        <v>0</v>
      </c>
    </row>
    <row r="599" spans="2:40">
      <c r="B599" s="12">
        <f>IF($A$2='Utánpótlás I'!$P599,'Utánpótlás I'!$Q599,0)</f>
        <v>0</v>
      </c>
      <c r="C599" s="62">
        <f t="shared" si="179"/>
        <v>0</v>
      </c>
      <c r="D599" s="12">
        <f t="shared" si="162"/>
        <v>0</v>
      </c>
      <c r="F599" s="12">
        <f>IF($E$2='Utánpótlás I'!$P599,'Utánpótlás I'!$Q599,0)</f>
        <v>0</v>
      </c>
      <c r="G599" s="62">
        <f t="shared" si="163"/>
        <v>0</v>
      </c>
      <c r="H599" s="12">
        <f t="shared" si="164"/>
        <v>0</v>
      </c>
      <c r="J599" s="12">
        <f>IF($I$2='Utánpótlás I'!$P599,'Utánpótlás I'!$Q599,0)</f>
        <v>0</v>
      </c>
      <c r="K599" s="62">
        <f t="shared" si="165"/>
        <v>0</v>
      </c>
      <c r="L599" s="12">
        <f t="shared" si="166"/>
        <v>0</v>
      </c>
      <c r="N599" s="12">
        <f>IF($M$2='Utánpótlás I'!$P599,'Utánpótlás I'!$Q599,0)</f>
        <v>0</v>
      </c>
      <c r="O599" s="62">
        <f t="shared" si="167"/>
        <v>0</v>
      </c>
      <c r="P599" s="12">
        <f t="shared" si="168"/>
        <v>0</v>
      </c>
      <c r="R599" s="12">
        <f>IF($Q$2='Utánpótlás I'!$P599,'Utánpótlás I'!$Q599,0)</f>
        <v>0</v>
      </c>
      <c r="S599" s="62">
        <f t="shared" si="169"/>
        <v>0</v>
      </c>
      <c r="T599" s="12">
        <f t="shared" si="170"/>
        <v>0</v>
      </c>
      <c r="W599" s="12">
        <f>IF($V$2='Utánpótlás I'!$P599,'Utánpótlás I'!$Q599,0)</f>
        <v>0</v>
      </c>
      <c r="X599" s="62">
        <f t="shared" si="171"/>
        <v>0</v>
      </c>
      <c r="Y599" s="12">
        <f t="shared" si="172"/>
        <v>0</v>
      </c>
      <c r="AB599" s="12">
        <f>IF($AA$2='Utánpótlás I'!$P599,'Utánpótlás I'!$Q599,0)</f>
        <v>0</v>
      </c>
      <c r="AC599" s="62">
        <f t="shared" si="173"/>
        <v>0</v>
      </c>
      <c r="AD599" s="12">
        <f t="shared" si="174"/>
        <v>0</v>
      </c>
      <c r="AG599" s="12">
        <f>IF($AF$2='Utánpótlás I'!$P599,'Utánpótlás I'!$Q599,0)</f>
        <v>0</v>
      </c>
      <c r="AH599" s="62">
        <f t="shared" si="175"/>
        <v>0</v>
      </c>
      <c r="AI599" s="12">
        <f t="shared" si="176"/>
        <v>0</v>
      </c>
      <c r="AL599" s="12">
        <f>IF($AK$2='Utánpótlás I'!$P599,'Utánpótlás I'!$Q599,0)</f>
        <v>0</v>
      </c>
      <c r="AM599" s="62">
        <f t="shared" si="177"/>
        <v>0</v>
      </c>
      <c r="AN599" s="12">
        <f t="shared" si="178"/>
        <v>0</v>
      </c>
    </row>
    <row r="600" spans="2:40">
      <c r="B600" s="12">
        <f>IF($A$2='Utánpótlás I'!$P600,'Utánpótlás I'!$Q600,0)</f>
        <v>0</v>
      </c>
      <c r="C600" s="62">
        <f t="shared" si="179"/>
        <v>0</v>
      </c>
      <c r="D600" s="12">
        <f t="shared" si="162"/>
        <v>0</v>
      </c>
      <c r="F600" s="12">
        <f>IF($E$2='Utánpótlás I'!$P600,'Utánpótlás I'!$Q600,0)</f>
        <v>0</v>
      </c>
      <c r="G600" s="62">
        <f t="shared" si="163"/>
        <v>0</v>
      </c>
      <c r="H600" s="12">
        <f t="shared" si="164"/>
        <v>0</v>
      </c>
      <c r="J600" s="12">
        <f>IF($I$2='Utánpótlás I'!$P600,'Utánpótlás I'!$Q600,0)</f>
        <v>0</v>
      </c>
      <c r="K600" s="62">
        <f t="shared" si="165"/>
        <v>0</v>
      </c>
      <c r="L600" s="12">
        <f t="shared" si="166"/>
        <v>0</v>
      </c>
      <c r="N600" s="12">
        <f>IF($M$2='Utánpótlás I'!$P600,'Utánpótlás I'!$Q600,0)</f>
        <v>0</v>
      </c>
      <c r="O600" s="62">
        <f t="shared" si="167"/>
        <v>0</v>
      </c>
      <c r="P600" s="12">
        <f t="shared" si="168"/>
        <v>0</v>
      </c>
      <c r="R600" s="12">
        <f>IF($Q$2='Utánpótlás I'!$P600,'Utánpótlás I'!$Q600,0)</f>
        <v>0</v>
      </c>
      <c r="S600" s="62">
        <f t="shared" si="169"/>
        <v>0</v>
      </c>
      <c r="T600" s="12">
        <f t="shared" si="170"/>
        <v>0</v>
      </c>
      <c r="W600" s="12">
        <f>IF($V$2='Utánpótlás I'!$P600,'Utánpótlás I'!$Q600,0)</f>
        <v>0</v>
      </c>
      <c r="X600" s="62">
        <f t="shared" si="171"/>
        <v>0</v>
      </c>
      <c r="Y600" s="12">
        <f t="shared" si="172"/>
        <v>0</v>
      </c>
      <c r="AB600" s="12">
        <f>IF($AA$2='Utánpótlás I'!$P600,'Utánpótlás I'!$Q600,0)</f>
        <v>0</v>
      </c>
      <c r="AC600" s="62">
        <f t="shared" si="173"/>
        <v>0</v>
      </c>
      <c r="AD600" s="12">
        <f t="shared" si="174"/>
        <v>0</v>
      </c>
      <c r="AG600" s="12">
        <f>IF($AF$2='Utánpótlás I'!$P600,'Utánpótlás I'!$Q600,0)</f>
        <v>0</v>
      </c>
      <c r="AH600" s="62">
        <f t="shared" si="175"/>
        <v>0</v>
      </c>
      <c r="AI600" s="12">
        <f t="shared" si="176"/>
        <v>0</v>
      </c>
      <c r="AL600" s="12">
        <f>IF($AK$2='Utánpótlás I'!$P600,'Utánpótlás I'!$Q600,0)</f>
        <v>0</v>
      </c>
      <c r="AM600" s="62">
        <f t="shared" si="177"/>
        <v>0</v>
      </c>
      <c r="AN600" s="12">
        <f t="shared" si="178"/>
        <v>0</v>
      </c>
    </row>
    <row r="601" spans="2:40">
      <c r="B601" s="12">
        <f>IF($A$2='Utánpótlás I'!$P601,'Utánpótlás I'!$Q601,0)</f>
        <v>0</v>
      </c>
      <c r="C601" s="62">
        <f t="shared" si="179"/>
        <v>0</v>
      </c>
      <c r="D601" s="12">
        <f t="shared" si="162"/>
        <v>0</v>
      </c>
      <c r="F601" s="12">
        <f>IF($E$2='Utánpótlás I'!$P601,'Utánpótlás I'!$Q601,0)</f>
        <v>0</v>
      </c>
      <c r="G601" s="62">
        <f t="shared" si="163"/>
        <v>0</v>
      </c>
      <c r="H601" s="12">
        <f t="shared" si="164"/>
        <v>0</v>
      </c>
      <c r="J601" s="12">
        <f>IF($I$2='Utánpótlás I'!$P601,'Utánpótlás I'!$Q601,0)</f>
        <v>0</v>
      </c>
      <c r="K601" s="62">
        <f t="shared" si="165"/>
        <v>0</v>
      </c>
      <c r="L601" s="12">
        <f t="shared" si="166"/>
        <v>0</v>
      </c>
      <c r="N601" s="12">
        <f>IF($M$2='Utánpótlás I'!$P601,'Utánpótlás I'!$Q601,0)</f>
        <v>0</v>
      </c>
      <c r="O601" s="62">
        <f t="shared" si="167"/>
        <v>0</v>
      </c>
      <c r="P601" s="12">
        <f t="shared" si="168"/>
        <v>0</v>
      </c>
      <c r="R601" s="12">
        <f>IF($Q$2='Utánpótlás I'!$P601,'Utánpótlás I'!$Q601,0)</f>
        <v>0</v>
      </c>
      <c r="S601" s="62">
        <f t="shared" si="169"/>
        <v>0</v>
      </c>
      <c r="T601" s="12">
        <f t="shared" si="170"/>
        <v>0</v>
      </c>
      <c r="W601" s="12">
        <f>IF($V$2='Utánpótlás I'!$P601,'Utánpótlás I'!$Q601,0)</f>
        <v>0</v>
      </c>
      <c r="X601" s="62">
        <f t="shared" si="171"/>
        <v>0</v>
      </c>
      <c r="Y601" s="12">
        <f t="shared" si="172"/>
        <v>0</v>
      </c>
      <c r="AB601" s="12">
        <f>IF($AA$2='Utánpótlás I'!$P601,'Utánpótlás I'!$Q601,0)</f>
        <v>0</v>
      </c>
      <c r="AC601" s="62">
        <f t="shared" si="173"/>
        <v>0</v>
      </c>
      <c r="AD601" s="12">
        <f t="shared" si="174"/>
        <v>0</v>
      </c>
      <c r="AG601" s="12">
        <f>IF($AF$2='Utánpótlás I'!$P601,'Utánpótlás I'!$Q601,0)</f>
        <v>0</v>
      </c>
      <c r="AH601" s="62">
        <f t="shared" si="175"/>
        <v>0</v>
      </c>
      <c r="AI601" s="12">
        <f t="shared" si="176"/>
        <v>0</v>
      </c>
      <c r="AL601" s="12">
        <f>IF($AK$2='Utánpótlás I'!$P601,'Utánpótlás I'!$Q601,0)</f>
        <v>0</v>
      </c>
      <c r="AM601" s="62">
        <f t="shared" si="177"/>
        <v>0</v>
      </c>
      <c r="AN601" s="12">
        <f t="shared" si="178"/>
        <v>0</v>
      </c>
    </row>
    <row r="602" spans="2:40">
      <c r="B602" s="12">
        <f>IF($A$2='Utánpótlás I'!$P602,'Utánpótlás I'!$Q602,0)</f>
        <v>0</v>
      </c>
      <c r="C602" s="62">
        <f t="shared" si="179"/>
        <v>0</v>
      </c>
      <c r="D602" s="12">
        <f t="shared" si="162"/>
        <v>0</v>
      </c>
      <c r="F602" s="12">
        <f>IF($E$2='Utánpótlás I'!$P602,'Utánpótlás I'!$Q602,0)</f>
        <v>0</v>
      </c>
      <c r="G602" s="62">
        <f t="shared" si="163"/>
        <v>0</v>
      </c>
      <c r="H602" s="12">
        <f t="shared" si="164"/>
        <v>0</v>
      </c>
      <c r="J602" s="12">
        <f>IF($I$2='Utánpótlás I'!$P602,'Utánpótlás I'!$Q602,0)</f>
        <v>0</v>
      </c>
      <c r="K602" s="62">
        <f t="shared" si="165"/>
        <v>0</v>
      </c>
      <c r="L602" s="12">
        <f t="shared" si="166"/>
        <v>0</v>
      </c>
      <c r="N602" s="12">
        <f>IF($M$2='Utánpótlás I'!$P602,'Utánpótlás I'!$Q602,0)</f>
        <v>0</v>
      </c>
      <c r="O602" s="62">
        <f t="shared" si="167"/>
        <v>0</v>
      </c>
      <c r="P602" s="12">
        <f t="shared" si="168"/>
        <v>0</v>
      </c>
      <c r="R602" s="12">
        <f>IF($Q$2='Utánpótlás I'!$P602,'Utánpótlás I'!$Q602,0)</f>
        <v>0</v>
      </c>
      <c r="S602" s="62">
        <f t="shared" si="169"/>
        <v>0</v>
      </c>
      <c r="T602" s="12">
        <f t="shared" si="170"/>
        <v>0</v>
      </c>
      <c r="W602" s="12">
        <f>IF($V$2='Utánpótlás I'!$P602,'Utánpótlás I'!$Q602,0)</f>
        <v>0</v>
      </c>
      <c r="X602" s="62">
        <f t="shared" si="171"/>
        <v>0</v>
      </c>
      <c r="Y602" s="12">
        <f t="shared" si="172"/>
        <v>0</v>
      </c>
      <c r="AB602" s="12">
        <f>IF($AA$2='Utánpótlás I'!$P602,'Utánpótlás I'!$Q602,0)</f>
        <v>0</v>
      </c>
      <c r="AC602" s="62">
        <f t="shared" si="173"/>
        <v>0</v>
      </c>
      <c r="AD602" s="12">
        <f t="shared" si="174"/>
        <v>0</v>
      </c>
      <c r="AG602" s="12">
        <f>IF($AF$2='Utánpótlás I'!$P602,'Utánpótlás I'!$Q602,0)</f>
        <v>0</v>
      </c>
      <c r="AH602" s="62">
        <f t="shared" si="175"/>
        <v>0</v>
      </c>
      <c r="AI602" s="12">
        <f t="shared" si="176"/>
        <v>0</v>
      </c>
      <c r="AL602" s="12">
        <f>IF($AK$2='Utánpótlás I'!$P602,'Utánpótlás I'!$Q602,0)</f>
        <v>0</v>
      </c>
      <c r="AM602" s="62">
        <f t="shared" si="177"/>
        <v>0</v>
      </c>
      <c r="AN602" s="12">
        <f t="shared" si="178"/>
        <v>0</v>
      </c>
    </row>
    <row r="603" spans="2:40">
      <c r="B603" s="12">
        <f>IF($A$2='Utánpótlás I'!$P603,'Utánpótlás I'!$Q603,0)</f>
        <v>0</v>
      </c>
      <c r="C603" s="62">
        <f t="shared" si="179"/>
        <v>0</v>
      </c>
      <c r="D603" s="12">
        <f t="shared" si="162"/>
        <v>0</v>
      </c>
      <c r="F603" s="12">
        <f>IF($E$2='Utánpótlás I'!$P603,'Utánpótlás I'!$Q603,0)</f>
        <v>0</v>
      </c>
      <c r="G603" s="62">
        <f t="shared" si="163"/>
        <v>0</v>
      </c>
      <c r="H603" s="12">
        <f t="shared" si="164"/>
        <v>0</v>
      </c>
      <c r="J603" s="12">
        <f>IF($I$2='Utánpótlás I'!$P603,'Utánpótlás I'!$Q603,0)</f>
        <v>0</v>
      </c>
      <c r="K603" s="62">
        <f t="shared" si="165"/>
        <v>0</v>
      </c>
      <c r="L603" s="12">
        <f t="shared" si="166"/>
        <v>0</v>
      </c>
      <c r="N603" s="12">
        <f>IF($M$2='Utánpótlás I'!$P603,'Utánpótlás I'!$Q603,0)</f>
        <v>0</v>
      </c>
      <c r="O603" s="62">
        <f t="shared" si="167"/>
        <v>0</v>
      </c>
      <c r="P603" s="12">
        <f t="shared" si="168"/>
        <v>0</v>
      </c>
      <c r="R603" s="12">
        <f>IF($Q$2='Utánpótlás I'!$P603,'Utánpótlás I'!$Q603,0)</f>
        <v>0</v>
      </c>
      <c r="S603" s="62">
        <f t="shared" si="169"/>
        <v>0</v>
      </c>
      <c r="T603" s="12">
        <f t="shared" si="170"/>
        <v>0</v>
      </c>
      <c r="W603" s="12">
        <f>IF($V$2='Utánpótlás I'!$P603,'Utánpótlás I'!$Q603,0)</f>
        <v>0</v>
      </c>
      <c r="X603" s="62">
        <f t="shared" si="171"/>
        <v>0</v>
      </c>
      <c r="Y603" s="12">
        <f t="shared" si="172"/>
        <v>0</v>
      </c>
      <c r="AB603" s="12">
        <f>IF($AA$2='Utánpótlás I'!$P603,'Utánpótlás I'!$Q603,0)</f>
        <v>0</v>
      </c>
      <c r="AC603" s="62">
        <f t="shared" si="173"/>
        <v>0</v>
      </c>
      <c r="AD603" s="12">
        <f t="shared" si="174"/>
        <v>0</v>
      </c>
      <c r="AG603" s="12">
        <f>IF($AF$2='Utánpótlás I'!$P603,'Utánpótlás I'!$Q603,0)</f>
        <v>0</v>
      </c>
      <c r="AH603" s="62">
        <f t="shared" si="175"/>
        <v>0</v>
      </c>
      <c r="AI603" s="12">
        <f t="shared" si="176"/>
        <v>0</v>
      </c>
      <c r="AL603" s="12">
        <f>IF($AK$2='Utánpótlás I'!$P603,'Utánpótlás I'!$Q603,0)</f>
        <v>0</v>
      </c>
      <c r="AM603" s="62">
        <f t="shared" si="177"/>
        <v>0</v>
      </c>
      <c r="AN603" s="12">
        <f t="shared" si="178"/>
        <v>0</v>
      </c>
    </row>
    <row r="604" spans="2:40">
      <c r="B604" s="12">
        <f>IF($A$2='Utánpótlás I'!$P604,'Utánpótlás I'!$Q604,0)</f>
        <v>0</v>
      </c>
      <c r="C604" s="62">
        <f t="shared" si="179"/>
        <v>0</v>
      </c>
      <c r="D604" s="12">
        <f t="shared" si="162"/>
        <v>0</v>
      </c>
      <c r="F604" s="12">
        <f>IF($E$2='Utánpótlás I'!$P604,'Utánpótlás I'!$Q604,0)</f>
        <v>0</v>
      </c>
      <c r="G604" s="62">
        <f t="shared" si="163"/>
        <v>0</v>
      </c>
      <c r="H604" s="12">
        <f t="shared" si="164"/>
        <v>0</v>
      </c>
      <c r="J604" s="12">
        <f>IF($I$2='Utánpótlás I'!$P604,'Utánpótlás I'!$Q604,0)</f>
        <v>0</v>
      </c>
      <c r="K604" s="62">
        <f t="shared" si="165"/>
        <v>0</v>
      </c>
      <c r="L604" s="12">
        <f t="shared" si="166"/>
        <v>0</v>
      </c>
      <c r="N604" s="12">
        <f>IF($M$2='Utánpótlás I'!$P604,'Utánpótlás I'!$Q604,0)</f>
        <v>0</v>
      </c>
      <c r="O604" s="62">
        <f t="shared" si="167"/>
        <v>0</v>
      </c>
      <c r="P604" s="12">
        <f t="shared" si="168"/>
        <v>0</v>
      </c>
      <c r="R604" s="12">
        <f>IF($Q$2='Utánpótlás I'!$P604,'Utánpótlás I'!$Q604,0)</f>
        <v>0</v>
      </c>
      <c r="S604" s="62">
        <f t="shared" si="169"/>
        <v>0</v>
      </c>
      <c r="T604" s="12">
        <f t="shared" si="170"/>
        <v>0</v>
      </c>
      <c r="W604" s="12">
        <f>IF($V$2='Utánpótlás I'!$P604,'Utánpótlás I'!$Q604,0)</f>
        <v>0</v>
      </c>
      <c r="X604" s="62">
        <f t="shared" si="171"/>
        <v>0</v>
      </c>
      <c r="Y604" s="12">
        <f t="shared" si="172"/>
        <v>0</v>
      </c>
      <c r="AB604" s="12">
        <f>IF($AA$2='Utánpótlás I'!$P604,'Utánpótlás I'!$Q604,0)</f>
        <v>0</v>
      </c>
      <c r="AC604" s="62">
        <f t="shared" si="173"/>
        <v>0</v>
      </c>
      <c r="AD604" s="12">
        <f t="shared" si="174"/>
        <v>0</v>
      </c>
      <c r="AG604" s="12">
        <f>IF($AF$2='Utánpótlás I'!$P604,'Utánpótlás I'!$Q604,0)</f>
        <v>0</v>
      </c>
      <c r="AH604" s="62">
        <f t="shared" si="175"/>
        <v>0</v>
      </c>
      <c r="AI604" s="12">
        <f t="shared" si="176"/>
        <v>0</v>
      </c>
      <c r="AL604" s="12">
        <f>IF($AK$2='Utánpótlás I'!$P604,'Utánpótlás I'!$Q604,0)</f>
        <v>0</v>
      </c>
      <c r="AM604" s="62">
        <f t="shared" si="177"/>
        <v>0</v>
      </c>
      <c r="AN604" s="12">
        <f t="shared" si="178"/>
        <v>0</v>
      </c>
    </row>
    <row r="605" spans="2:40">
      <c r="B605" s="12">
        <f>IF($A$2='Utánpótlás I'!$P605,'Utánpótlás I'!$Q605,0)</f>
        <v>0</v>
      </c>
      <c r="C605" s="62">
        <f t="shared" si="179"/>
        <v>0</v>
      </c>
      <c r="D605" s="12">
        <f t="shared" si="162"/>
        <v>0</v>
      </c>
      <c r="F605" s="12">
        <f>IF($E$2='Utánpótlás I'!$P605,'Utánpótlás I'!$Q605,0)</f>
        <v>0</v>
      </c>
      <c r="G605" s="62">
        <f t="shared" si="163"/>
        <v>0</v>
      </c>
      <c r="H605" s="12">
        <f t="shared" si="164"/>
        <v>0</v>
      </c>
      <c r="J605" s="12">
        <f>IF($I$2='Utánpótlás I'!$P605,'Utánpótlás I'!$Q605,0)</f>
        <v>0</v>
      </c>
      <c r="K605" s="62">
        <f t="shared" si="165"/>
        <v>0</v>
      </c>
      <c r="L605" s="12">
        <f t="shared" si="166"/>
        <v>0</v>
      </c>
      <c r="N605" s="12">
        <f>IF($M$2='Utánpótlás I'!$P605,'Utánpótlás I'!$Q605,0)</f>
        <v>0</v>
      </c>
      <c r="O605" s="62">
        <f t="shared" si="167"/>
        <v>0</v>
      </c>
      <c r="P605" s="12">
        <f t="shared" si="168"/>
        <v>0</v>
      </c>
      <c r="R605" s="12">
        <f>IF($Q$2='Utánpótlás I'!$P605,'Utánpótlás I'!$Q605,0)</f>
        <v>0</v>
      </c>
      <c r="S605" s="62">
        <f t="shared" si="169"/>
        <v>0</v>
      </c>
      <c r="T605" s="12">
        <f t="shared" si="170"/>
        <v>0</v>
      </c>
      <c r="W605" s="12">
        <f>IF($V$2='Utánpótlás I'!$P605,'Utánpótlás I'!$Q605,0)</f>
        <v>0</v>
      </c>
      <c r="X605" s="62">
        <f t="shared" si="171"/>
        <v>0</v>
      </c>
      <c r="Y605" s="12">
        <f t="shared" si="172"/>
        <v>0</v>
      </c>
      <c r="AB605" s="12">
        <f>IF($AA$2='Utánpótlás I'!$P605,'Utánpótlás I'!$Q605,0)</f>
        <v>0</v>
      </c>
      <c r="AC605" s="62">
        <f t="shared" si="173"/>
        <v>0</v>
      </c>
      <c r="AD605" s="12">
        <f t="shared" si="174"/>
        <v>0</v>
      </c>
      <c r="AG605" s="12">
        <f>IF($AF$2='Utánpótlás I'!$P605,'Utánpótlás I'!$Q605,0)</f>
        <v>0</v>
      </c>
      <c r="AH605" s="62">
        <f t="shared" si="175"/>
        <v>0</v>
      </c>
      <c r="AI605" s="12">
        <f t="shared" si="176"/>
        <v>0</v>
      </c>
      <c r="AL605" s="12">
        <f>IF($AK$2='Utánpótlás I'!$P605,'Utánpótlás I'!$Q605,0)</f>
        <v>0</v>
      </c>
      <c r="AM605" s="62">
        <f t="shared" si="177"/>
        <v>0</v>
      </c>
      <c r="AN605" s="12">
        <f t="shared" si="178"/>
        <v>0</v>
      </c>
    </row>
    <row r="606" spans="2:40">
      <c r="B606" s="12">
        <f>IF($A$2='Utánpótlás I'!$P606,'Utánpótlás I'!$Q606,0)</f>
        <v>0</v>
      </c>
      <c r="C606" s="62">
        <f t="shared" si="179"/>
        <v>0</v>
      </c>
      <c r="D606" s="12">
        <f t="shared" si="162"/>
        <v>0</v>
      </c>
      <c r="F606" s="12">
        <f>IF($E$2='Utánpótlás I'!$P606,'Utánpótlás I'!$Q606,0)</f>
        <v>0</v>
      </c>
      <c r="G606" s="62">
        <f t="shared" si="163"/>
        <v>0</v>
      </c>
      <c r="H606" s="12">
        <f t="shared" si="164"/>
        <v>0</v>
      </c>
      <c r="J606" s="12">
        <f>IF($I$2='Utánpótlás I'!$P606,'Utánpótlás I'!$Q606,0)</f>
        <v>0</v>
      </c>
      <c r="K606" s="62">
        <f t="shared" si="165"/>
        <v>0</v>
      </c>
      <c r="L606" s="12">
        <f t="shared" si="166"/>
        <v>0</v>
      </c>
      <c r="N606" s="12">
        <f>IF($M$2='Utánpótlás I'!$P606,'Utánpótlás I'!$Q606,0)</f>
        <v>0</v>
      </c>
      <c r="O606" s="62">
        <f t="shared" si="167"/>
        <v>0</v>
      </c>
      <c r="P606" s="12">
        <f t="shared" si="168"/>
        <v>0</v>
      </c>
      <c r="R606" s="12">
        <f>IF($Q$2='Utánpótlás I'!$P606,'Utánpótlás I'!$Q606,0)</f>
        <v>0</v>
      </c>
      <c r="S606" s="62">
        <f t="shared" si="169"/>
        <v>0</v>
      </c>
      <c r="T606" s="12">
        <f t="shared" si="170"/>
        <v>0</v>
      </c>
      <c r="W606" s="12">
        <f>IF($V$2='Utánpótlás I'!$P606,'Utánpótlás I'!$Q606,0)</f>
        <v>0</v>
      </c>
      <c r="X606" s="62">
        <f t="shared" si="171"/>
        <v>0</v>
      </c>
      <c r="Y606" s="12">
        <f t="shared" si="172"/>
        <v>0</v>
      </c>
      <c r="AB606" s="12">
        <f>IF($AA$2='Utánpótlás I'!$P606,'Utánpótlás I'!$Q606,0)</f>
        <v>0</v>
      </c>
      <c r="AC606" s="62">
        <f t="shared" si="173"/>
        <v>0</v>
      </c>
      <c r="AD606" s="12">
        <f t="shared" si="174"/>
        <v>0</v>
      </c>
      <c r="AG606" s="12">
        <f>IF($AF$2='Utánpótlás I'!$P606,'Utánpótlás I'!$Q606,0)</f>
        <v>0</v>
      </c>
      <c r="AH606" s="62">
        <f t="shared" si="175"/>
        <v>0</v>
      </c>
      <c r="AI606" s="12">
        <f t="shared" si="176"/>
        <v>0</v>
      </c>
      <c r="AL606" s="12">
        <f>IF($AK$2='Utánpótlás I'!$P606,'Utánpótlás I'!$Q606,0)</f>
        <v>0</v>
      </c>
      <c r="AM606" s="62">
        <f t="shared" si="177"/>
        <v>0</v>
      </c>
      <c r="AN606" s="12">
        <f t="shared" si="178"/>
        <v>0</v>
      </c>
    </row>
    <row r="607" spans="2:40">
      <c r="B607" s="12">
        <f>IF($A$2='Utánpótlás I'!$P607,'Utánpótlás I'!$Q607,0)</f>
        <v>0</v>
      </c>
      <c r="C607" s="62">
        <f t="shared" si="179"/>
        <v>0</v>
      </c>
      <c r="D607" s="12">
        <f t="shared" si="162"/>
        <v>0</v>
      </c>
      <c r="F607" s="12">
        <f>IF($E$2='Utánpótlás I'!$P607,'Utánpótlás I'!$Q607,0)</f>
        <v>0</v>
      </c>
      <c r="G607" s="62">
        <f t="shared" si="163"/>
        <v>0</v>
      </c>
      <c r="H607" s="12">
        <f t="shared" si="164"/>
        <v>0</v>
      </c>
      <c r="J607" s="12">
        <f>IF($I$2='Utánpótlás I'!$P607,'Utánpótlás I'!$Q607,0)</f>
        <v>0</v>
      </c>
      <c r="K607" s="62">
        <f t="shared" si="165"/>
        <v>0</v>
      </c>
      <c r="L607" s="12">
        <f t="shared" si="166"/>
        <v>0</v>
      </c>
      <c r="N607" s="12">
        <f>IF($M$2='Utánpótlás I'!$P607,'Utánpótlás I'!$Q607,0)</f>
        <v>0</v>
      </c>
      <c r="O607" s="62">
        <f t="shared" si="167"/>
        <v>0</v>
      </c>
      <c r="P607" s="12">
        <f t="shared" si="168"/>
        <v>0</v>
      </c>
      <c r="R607" s="12">
        <f>IF($Q$2='Utánpótlás I'!$P607,'Utánpótlás I'!$Q607,0)</f>
        <v>0</v>
      </c>
      <c r="S607" s="62">
        <f t="shared" si="169"/>
        <v>0</v>
      </c>
      <c r="T607" s="12">
        <f t="shared" si="170"/>
        <v>0</v>
      </c>
      <c r="W607" s="12">
        <f>IF($V$2='Utánpótlás I'!$P607,'Utánpótlás I'!$Q607,0)</f>
        <v>0</v>
      </c>
      <c r="X607" s="62">
        <f t="shared" si="171"/>
        <v>0</v>
      </c>
      <c r="Y607" s="12">
        <f t="shared" si="172"/>
        <v>0</v>
      </c>
      <c r="AB607" s="12">
        <f>IF($AA$2='Utánpótlás I'!$P607,'Utánpótlás I'!$Q607,0)</f>
        <v>0</v>
      </c>
      <c r="AC607" s="62">
        <f t="shared" si="173"/>
        <v>0</v>
      </c>
      <c r="AD607" s="12">
        <f t="shared" si="174"/>
        <v>0</v>
      </c>
      <c r="AG607" s="12">
        <f>IF($AF$2='Utánpótlás I'!$P607,'Utánpótlás I'!$Q607,0)</f>
        <v>0</v>
      </c>
      <c r="AH607" s="62">
        <f t="shared" si="175"/>
        <v>0</v>
      </c>
      <c r="AI607" s="12">
        <f t="shared" si="176"/>
        <v>0</v>
      </c>
      <c r="AL607" s="12">
        <f>IF($AK$2='Utánpótlás I'!$P607,'Utánpótlás I'!$Q607,0)</f>
        <v>0</v>
      </c>
      <c r="AM607" s="62">
        <f t="shared" si="177"/>
        <v>0</v>
      </c>
      <c r="AN607" s="12">
        <f t="shared" si="178"/>
        <v>0</v>
      </c>
    </row>
    <row r="608" spans="2:40">
      <c r="B608" s="12">
        <f>IF($A$2='Utánpótlás I'!$P608,'Utánpótlás I'!$Q608,0)</f>
        <v>0</v>
      </c>
      <c r="C608" s="62">
        <f t="shared" si="179"/>
        <v>0</v>
      </c>
      <c r="D608" s="12">
        <f t="shared" si="162"/>
        <v>0</v>
      </c>
      <c r="F608" s="12">
        <f>IF($E$2='Utánpótlás I'!$P608,'Utánpótlás I'!$Q608,0)</f>
        <v>0</v>
      </c>
      <c r="G608" s="62">
        <f t="shared" si="163"/>
        <v>0</v>
      </c>
      <c r="H608" s="12">
        <f t="shared" si="164"/>
        <v>0</v>
      </c>
      <c r="J608" s="12">
        <f>IF($I$2='Utánpótlás I'!$P608,'Utánpótlás I'!$Q608,0)</f>
        <v>0</v>
      </c>
      <c r="K608" s="62">
        <f t="shared" si="165"/>
        <v>0</v>
      </c>
      <c r="L608" s="12">
        <f t="shared" si="166"/>
        <v>0</v>
      </c>
      <c r="N608" s="12">
        <f>IF($M$2='Utánpótlás I'!$P608,'Utánpótlás I'!$Q608,0)</f>
        <v>0</v>
      </c>
      <c r="O608" s="62">
        <f t="shared" si="167"/>
        <v>0</v>
      </c>
      <c r="P608" s="12">
        <f t="shared" si="168"/>
        <v>0</v>
      </c>
      <c r="R608" s="12">
        <f>IF($Q$2='Utánpótlás I'!$P608,'Utánpótlás I'!$Q608,0)</f>
        <v>0</v>
      </c>
      <c r="S608" s="62">
        <f t="shared" si="169"/>
        <v>0</v>
      </c>
      <c r="T608" s="12">
        <f t="shared" si="170"/>
        <v>0</v>
      </c>
      <c r="W608" s="12">
        <f>IF($V$2='Utánpótlás I'!$P608,'Utánpótlás I'!$Q608,0)</f>
        <v>0</v>
      </c>
      <c r="X608" s="62">
        <f t="shared" si="171"/>
        <v>0</v>
      </c>
      <c r="Y608" s="12">
        <f t="shared" si="172"/>
        <v>0</v>
      </c>
      <c r="AB608" s="12">
        <f>IF($AA$2='Utánpótlás I'!$P608,'Utánpótlás I'!$Q608,0)</f>
        <v>0</v>
      </c>
      <c r="AC608" s="62">
        <f t="shared" si="173"/>
        <v>0</v>
      </c>
      <c r="AD608" s="12">
        <f t="shared" si="174"/>
        <v>0</v>
      </c>
      <c r="AG608" s="12">
        <f>IF($AF$2='Utánpótlás I'!$P608,'Utánpótlás I'!$Q608,0)</f>
        <v>0</v>
      </c>
      <c r="AH608" s="62">
        <f t="shared" si="175"/>
        <v>0</v>
      </c>
      <c r="AI608" s="12">
        <f t="shared" si="176"/>
        <v>0</v>
      </c>
      <c r="AL608" s="12">
        <f>IF($AK$2='Utánpótlás I'!$P608,'Utánpótlás I'!$Q608,0)</f>
        <v>0</v>
      </c>
      <c r="AM608" s="62">
        <f t="shared" si="177"/>
        <v>0</v>
      </c>
      <c r="AN608" s="12">
        <f t="shared" si="178"/>
        <v>0</v>
      </c>
    </row>
    <row r="609" spans="2:40">
      <c r="B609" s="12">
        <f>IF($A$2='Utánpótlás I'!$P609,'Utánpótlás I'!$Q609,0)</f>
        <v>0</v>
      </c>
      <c r="C609" s="62">
        <f t="shared" si="179"/>
        <v>0</v>
      </c>
      <c r="D609" s="12">
        <f t="shared" si="162"/>
        <v>0</v>
      </c>
      <c r="F609" s="12">
        <f>IF($E$2='Utánpótlás I'!$P609,'Utánpótlás I'!$Q609,0)</f>
        <v>0</v>
      </c>
      <c r="G609" s="62">
        <f t="shared" si="163"/>
        <v>0</v>
      </c>
      <c r="H609" s="12">
        <f t="shared" si="164"/>
        <v>0</v>
      </c>
      <c r="J609" s="12">
        <f>IF($I$2='Utánpótlás I'!$P609,'Utánpótlás I'!$Q609,0)</f>
        <v>0</v>
      </c>
      <c r="K609" s="62">
        <f t="shared" si="165"/>
        <v>0</v>
      </c>
      <c r="L609" s="12">
        <f t="shared" si="166"/>
        <v>0</v>
      </c>
      <c r="N609" s="12">
        <f>IF($M$2='Utánpótlás I'!$P609,'Utánpótlás I'!$Q609,0)</f>
        <v>0</v>
      </c>
      <c r="O609" s="62">
        <f t="shared" si="167"/>
        <v>0</v>
      </c>
      <c r="P609" s="12">
        <f t="shared" si="168"/>
        <v>0</v>
      </c>
      <c r="R609" s="12">
        <f>IF($Q$2='Utánpótlás I'!$P609,'Utánpótlás I'!$Q609,0)</f>
        <v>0</v>
      </c>
      <c r="S609" s="62">
        <f t="shared" si="169"/>
        <v>0</v>
      </c>
      <c r="T609" s="12">
        <f t="shared" si="170"/>
        <v>0</v>
      </c>
      <c r="W609" s="12">
        <f>IF($V$2='Utánpótlás I'!$P609,'Utánpótlás I'!$Q609,0)</f>
        <v>0</v>
      </c>
      <c r="X609" s="62">
        <f t="shared" si="171"/>
        <v>0</v>
      </c>
      <c r="Y609" s="12">
        <f t="shared" si="172"/>
        <v>0</v>
      </c>
      <c r="AB609" s="12">
        <f>IF($AA$2='Utánpótlás I'!$P609,'Utánpótlás I'!$Q609,0)</f>
        <v>0</v>
      </c>
      <c r="AC609" s="62">
        <f t="shared" si="173"/>
        <v>0</v>
      </c>
      <c r="AD609" s="12">
        <f t="shared" si="174"/>
        <v>0</v>
      </c>
      <c r="AG609" s="12">
        <f>IF($AF$2='Utánpótlás I'!$P609,'Utánpótlás I'!$Q609,0)</f>
        <v>0</v>
      </c>
      <c r="AH609" s="62">
        <f t="shared" si="175"/>
        <v>0</v>
      </c>
      <c r="AI609" s="12">
        <f t="shared" si="176"/>
        <v>0</v>
      </c>
      <c r="AL609" s="12">
        <f>IF($AK$2='Utánpótlás I'!$P609,'Utánpótlás I'!$Q609,0)</f>
        <v>0</v>
      </c>
      <c r="AM609" s="62">
        <f t="shared" si="177"/>
        <v>0</v>
      </c>
      <c r="AN609" s="12">
        <f t="shared" si="178"/>
        <v>0</v>
      </c>
    </row>
    <row r="610" spans="2:40">
      <c r="B610" s="12">
        <f>IF($A$2='Utánpótlás I'!$P610,'Utánpótlás I'!$Q610,0)</f>
        <v>0</v>
      </c>
      <c r="C610" s="62">
        <f t="shared" si="179"/>
        <v>0</v>
      </c>
      <c r="D610" s="12">
        <f t="shared" si="162"/>
        <v>0</v>
      </c>
      <c r="F610" s="12">
        <f>IF($E$2='Utánpótlás I'!$P610,'Utánpótlás I'!$Q610,0)</f>
        <v>0</v>
      </c>
      <c r="G610" s="62">
        <f t="shared" si="163"/>
        <v>0</v>
      </c>
      <c r="H610" s="12">
        <f t="shared" si="164"/>
        <v>0</v>
      </c>
      <c r="J610" s="12">
        <f>IF($I$2='Utánpótlás I'!$P610,'Utánpótlás I'!$Q610,0)</f>
        <v>0</v>
      </c>
      <c r="K610" s="62">
        <f t="shared" si="165"/>
        <v>0</v>
      </c>
      <c r="L610" s="12">
        <f t="shared" si="166"/>
        <v>0</v>
      </c>
      <c r="N610" s="12">
        <f>IF($M$2='Utánpótlás I'!$P610,'Utánpótlás I'!$Q610,0)</f>
        <v>0</v>
      </c>
      <c r="O610" s="62">
        <f t="shared" si="167"/>
        <v>0</v>
      </c>
      <c r="P610" s="12">
        <f t="shared" si="168"/>
        <v>0</v>
      </c>
      <c r="R610" s="12">
        <f>IF($Q$2='Utánpótlás I'!$P610,'Utánpótlás I'!$Q610,0)</f>
        <v>0</v>
      </c>
      <c r="S610" s="62">
        <f t="shared" si="169"/>
        <v>0</v>
      </c>
      <c r="T610" s="12">
        <f t="shared" si="170"/>
        <v>0</v>
      </c>
      <c r="W610" s="12">
        <f>IF($V$2='Utánpótlás I'!$P610,'Utánpótlás I'!$Q610,0)</f>
        <v>0</v>
      </c>
      <c r="X610" s="62">
        <f t="shared" si="171"/>
        <v>0</v>
      </c>
      <c r="Y610" s="12">
        <f t="shared" si="172"/>
        <v>0</v>
      </c>
      <c r="AB610" s="12">
        <f>IF($AA$2='Utánpótlás I'!$P610,'Utánpótlás I'!$Q610,0)</f>
        <v>0</v>
      </c>
      <c r="AC610" s="62">
        <f t="shared" si="173"/>
        <v>0</v>
      </c>
      <c r="AD610" s="12">
        <f t="shared" si="174"/>
        <v>0</v>
      </c>
      <c r="AG610" s="12">
        <f>IF($AF$2='Utánpótlás I'!$P610,'Utánpótlás I'!$Q610,0)</f>
        <v>0</v>
      </c>
      <c r="AH610" s="62">
        <f t="shared" si="175"/>
        <v>0</v>
      </c>
      <c r="AI610" s="12">
        <f t="shared" si="176"/>
        <v>0</v>
      </c>
      <c r="AL610" s="12">
        <f>IF($AK$2='Utánpótlás I'!$P610,'Utánpótlás I'!$Q610,0)</f>
        <v>0</v>
      </c>
      <c r="AM610" s="62">
        <f t="shared" si="177"/>
        <v>0</v>
      </c>
      <c r="AN610" s="12">
        <f t="shared" si="178"/>
        <v>0</v>
      </c>
    </row>
    <row r="611" spans="2:40">
      <c r="B611" s="12">
        <f>IF($A$2='Utánpótlás I'!$P611,'Utánpótlás I'!$Q611,0)</f>
        <v>0</v>
      </c>
      <c r="C611" s="62">
        <f t="shared" si="179"/>
        <v>0</v>
      </c>
      <c r="D611" s="12">
        <f t="shared" si="162"/>
        <v>0</v>
      </c>
      <c r="F611" s="12">
        <f>IF($E$2='Utánpótlás I'!$P611,'Utánpótlás I'!$Q611,0)</f>
        <v>0</v>
      </c>
      <c r="G611" s="62">
        <f t="shared" si="163"/>
        <v>0</v>
      </c>
      <c r="H611" s="12">
        <f t="shared" si="164"/>
        <v>0</v>
      </c>
      <c r="J611" s="12">
        <f>IF($I$2='Utánpótlás I'!$P611,'Utánpótlás I'!$Q611,0)</f>
        <v>0</v>
      </c>
      <c r="K611" s="62">
        <f t="shared" si="165"/>
        <v>0</v>
      </c>
      <c r="L611" s="12">
        <f t="shared" si="166"/>
        <v>0</v>
      </c>
      <c r="N611" s="12">
        <f>IF($M$2='Utánpótlás I'!$P611,'Utánpótlás I'!$Q611,0)</f>
        <v>0</v>
      </c>
      <c r="O611" s="62">
        <f t="shared" si="167"/>
        <v>0</v>
      </c>
      <c r="P611" s="12">
        <f t="shared" si="168"/>
        <v>0</v>
      </c>
      <c r="R611" s="12">
        <f>IF($Q$2='Utánpótlás I'!$P611,'Utánpótlás I'!$Q611,0)</f>
        <v>0</v>
      </c>
      <c r="S611" s="62">
        <f t="shared" si="169"/>
        <v>0</v>
      </c>
      <c r="T611" s="12">
        <f t="shared" si="170"/>
        <v>0</v>
      </c>
      <c r="W611" s="12">
        <f>IF($V$2='Utánpótlás I'!$P611,'Utánpótlás I'!$Q611,0)</f>
        <v>0</v>
      </c>
      <c r="X611" s="62">
        <f t="shared" si="171"/>
        <v>0</v>
      </c>
      <c r="Y611" s="12">
        <f t="shared" si="172"/>
        <v>0</v>
      </c>
      <c r="AB611" s="12">
        <f>IF($AA$2='Utánpótlás I'!$P611,'Utánpótlás I'!$Q611,0)</f>
        <v>0</v>
      </c>
      <c r="AC611" s="62">
        <f t="shared" si="173"/>
        <v>0</v>
      </c>
      <c r="AD611" s="12">
        <f t="shared" si="174"/>
        <v>0</v>
      </c>
      <c r="AG611" s="12">
        <f>IF($AF$2='Utánpótlás I'!$P611,'Utánpótlás I'!$Q611,0)</f>
        <v>0</v>
      </c>
      <c r="AH611" s="62">
        <f t="shared" si="175"/>
        <v>0</v>
      </c>
      <c r="AI611" s="12">
        <f t="shared" si="176"/>
        <v>0</v>
      </c>
      <c r="AL611" s="12">
        <f>IF($AK$2='Utánpótlás I'!$P611,'Utánpótlás I'!$Q611,0)</f>
        <v>0</v>
      </c>
      <c r="AM611" s="62">
        <f t="shared" si="177"/>
        <v>0</v>
      </c>
      <c r="AN611" s="12">
        <f t="shared" si="178"/>
        <v>0</v>
      </c>
    </row>
    <row r="612" spans="2:40">
      <c r="B612" s="12">
        <f>IF($A$2='Utánpótlás I'!$P612,'Utánpótlás I'!$Q612,0)</f>
        <v>0</v>
      </c>
      <c r="C612" s="62">
        <f t="shared" si="179"/>
        <v>0</v>
      </c>
      <c r="D612" s="12">
        <f t="shared" si="162"/>
        <v>0</v>
      </c>
      <c r="F612" s="12">
        <f>IF($E$2='Utánpótlás I'!$P612,'Utánpótlás I'!$Q612,0)</f>
        <v>0</v>
      </c>
      <c r="G612" s="62">
        <f t="shared" si="163"/>
        <v>0</v>
      </c>
      <c r="H612" s="12">
        <f t="shared" si="164"/>
        <v>0</v>
      </c>
      <c r="J612" s="12">
        <f>IF($I$2='Utánpótlás I'!$P612,'Utánpótlás I'!$Q612,0)</f>
        <v>0</v>
      </c>
      <c r="K612" s="62">
        <f t="shared" si="165"/>
        <v>0</v>
      </c>
      <c r="L612" s="12">
        <f t="shared" si="166"/>
        <v>0</v>
      </c>
      <c r="N612" s="12">
        <f>IF($M$2='Utánpótlás I'!$P612,'Utánpótlás I'!$Q612,0)</f>
        <v>0</v>
      </c>
      <c r="O612" s="62">
        <f t="shared" si="167"/>
        <v>0</v>
      </c>
      <c r="P612" s="12">
        <f t="shared" si="168"/>
        <v>0</v>
      </c>
      <c r="R612" s="12">
        <f>IF($Q$2='Utánpótlás I'!$P612,'Utánpótlás I'!$Q612,0)</f>
        <v>0</v>
      </c>
      <c r="S612" s="62">
        <f t="shared" si="169"/>
        <v>0</v>
      </c>
      <c r="T612" s="12">
        <f t="shared" si="170"/>
        <v>0</v>
      </c>
      <c r="W612" s="12">
        <f>IF($V$2='Utánpótlás I'!$P612,'Utánpótlás I'!$Q612,0)</f>
        <v>0</v>
      </c>
      <c r="X612" s="62">
        <f t="shared" si="171"/>
        <v>0</v>
      </c>
      <c r="Y612" s="12">
        <f t="shared" si="172"/>
        <v>0</v>
      </c>
      <c r="AB612" s="12">
        <f>IF($AA$2='Utánpótlás I'!$P612,'Utánpótlás I'!$Q612,0)</f>
        <v>0</v>
      </c>
      <c r="AC612" s="62">
        <f t="shared" si="173"/>
        <v>0</v>
      </c>
      <c r="AD612" s="12">
        <f t="shared" si="174"/>
        <v>0</v>
      </c>
      <c r="AG612" s="12">
        <f>IF($AF$2='Utánpótlás I'!$P612,'Utánpótlás I'!$Q612,0)</f>
        <v>0</v>
      </c>
      <c r="AH612" s="62">
        <f t="shared" si="175"/>
        <v>0</v>
      </c>
      <c r="AI612" s="12">
        <f t="shared" si="176"/>
        <v>0</v>
      </c>
      <c r="AL612" s="12">
        <f>IF($AK$2='Utánpótlás I'!$P612,'Utánpótlás I'!$Q612,0)</f>
        <v>0</v>
      </c>
      <c r="AM612" s="62">
        <f t="shared" si="177"/>
        <v>0</v>
      </c>
      <c r="AN612" s="12">
        <f t="shared" si="178"/>
        <v>0</v>
      </c>
    </row>
    <row r="613" spans="2:40">
      <c r="B613" s="12">
        <f>IF($A$2='Utánpótlás I'!$P613,'Utánpótlás I'!$Q613,0)</f>
        <v>0</v>
      </c>
      <c r="C613" s="62">
        <f t="shared" si="179"/>
        <v>0</v>
      </c>
      <c r="D613" s="12">
        <f t="shared" si="162"/>
        <v>0</v>
      </c>
      <c r="F613" s="12">
        <f>IF($E$2='Utánpótlás I'!$P613,'Utánpótlás I'!$Q613,0)</f>
        <v>0</v>
      </c>
      <c r="G613" s="62">
        <f t="shared" si="163"/>
        <v>0</v>
      </c>
      <c r="H613" s="12">
        <f t="shared" si="164"/>
        <v>0</v>
      </c>
      <c r="J613" s="12">
        <f>IF($I$2='Utánpótlás I'!$P613,'Utánpótlás I'!$Q613,0)</f>
        <v>0</v>
      </c>
      <c r="K613" s="62">
        <f t="shared" si="165"/>
        <v>0</v>
      </c>
      <c r="L613" s="12">
        <f t="shared" si="166"/>
        <v>0</v>
      </c>
      <c r="N613" s="12">
        <f>IF($M$2='Utánpótlás I'!$P613,'Utánpótlás I'!$Q613,0)</f>
        <v>0</v>
      </c>
      <c r="O613" s="62">
        <f t="shared" si="167"/>
        <v>0</v>
      </c>
      <c r="P613" s="12">
        <f t="shared" si="168"/>
        <v>0</v>
      </c>
      <c r="R613" s="12">
        <f>IF($Q$2='Utánpótlás I'!$P613,'Utánpótlás I'!$Q613,0)</f>
        <v>0</v>
      </c>
      <c r="S613" s="62">
        <f t="shared" si="169"/>
        <v>0</v>
      </c>
      <c r="T613" s="12">
        <f t="shared" si="170"/>
        <v>0</v>
      </c>
      <c r="W613" s="12">
        <f>IF($V$2='Utánpótlás I'!$P613,'Utánpótlás I'!$Q613,0)</f>
        <v>0</v>
      </c>
      <c r="X613" s="62">
        <f t="shared" si="171"/>
        <v>0</v>
      </c>
      <c r="Y613" s="12">
        <f t="shared" si="172"/>
        <v>0</v>
      </c>
      <c r="AB613" s="12">
        <f>IF($AA$2='Utánpótlás I'!$P613,'Utánpótlás I'!$Q613,0)</f>
        <v>0</v>
      </c>
      <c r="AC613" s="62">
        <f t="shared" si="173"/>
        <v>0</v>
      </c>
      <c r="AD613" s="12">
        <f t="shared" si="174"/>
        <v>0</v>
      </c>
      <c r="AG613" s="12">
        <f>IF($AF$2='Utánpótlás I'!$P613,'Utánpótlás I'!$Q613,0)</f>
        <v>0</v>
      </c>
      <c r="AH613" s="62">
        <f t="shared" si="175"/>
        <v>0</v>
      </c>
      <c r="AI613" s="12">
        <f t="shared" si="176"/>
        <v>0</v>
      </c>
      <c r="AL613" s="12">
        <f>IF($AK$2='Utánpótlás I'!$P613,'Utánpótlás I'!$Q613,0)</f>
        <v>0</v>
      </c>
      <c r="AM613" s="62">
        <f t="shared" si="177"/>
        <v>0</v>
      </c>
      <c r="AN613" s="12">
        <f t="shared" si="178"/>
        <v>0</v>
      </c>
    </row>
    <row r="614" spans="2:40">
      <c r="B614" s="12">
        <f>IF($A$2='Utánpótlás I'!$P614,'Utánpótlás I'!$Q614,0)</f>
        <v>0</v>
      </c>
      <c r="C614" s="62">
        <f t="shared" si="179"/>
        <v>0</v>
      </c>
      <c r="D614" s="12">
        <f t="shared" si="162"/>
        <v>0</v>
      </c>
      <c r="F614" s="12">
        <f>IF($E$2='Utánpótlás I'!$P614,'Utánpótlás I'!$Q614,0)</f>
        <v>0</v>
      </c>
      <c r="G614" s="62">
        <f t="shared" si="163"/>
        <v>0</v>
      </c>
      <c r="H614" s="12">
        <f t="shared" si="164"/>
        <v>0</v>
      </c>
      <c r="J614" s="12">
        <f>IF($I$2='Utánpótlás I'!$P614,'Utánpótlás I'!$Q614,0)</f>
        <v>0</v>
      </c>
      <c r="K614" s="62">
        <f t="shared" si="165"/>
        <v>0</v>
      </c>
      <c r="L614" s="12">
        <f t="shared" si="166"/>
        <v>0</v>
      </c>
      <c r="N614" s="12">
        <f>IF($M$2='Utánpótlás I'!$P614,'Utánpótlás I'!$Q614,0)</f>
        <v>0</v>
      </c>
      <c r="O614" s="62">
        <f t="shared" si="167"/>
        <v>0</v>
      </c>
      <c r="P614" s="12">
        <f t="shared" si="168"/>
        <v>0</v>
      </c>
      <c r="R614" s="12">
        <f>IF($Q$2='Utánpótlás I'!$P614,'Utánpótlás I'!$Q614,0)</f>
        <v>0</v>
      </c>
      <c r="S614" s="62">
        <f t="shared" si="169"/>
        <v>0</v>
      </c>
      <c r="T614" s="12">
        <f t="shared" si="170"/>
        <v>0</v>
      </c>
      <c r="W614" s="12">
        <f>IF($V$2='Utánpótlás I'!$P614,'Utánpótlás I'!$Q614,0)</f>
        <v>0</v>
      </c>
      <c r="X614" s="62">
        <f t="shared" si="171"/>
        <v>0</v>
      </c>
      <c r="Y614" s="12">
        <f t="shared" si="172"/>
        <v>0</v>
      </c>
      <c r="AB614" s="12">
        <f>IF($AA$2='Utánpótlás I'!$P614,'Utánpótlás I'!$Q614,0)</f>
        <v>0</v>
      </c>
      <c r="AC614" s="62">
        <f t="shared" si="173"/>
        <v>0</v>
      </c>
      <c r="AD614" s="12">
        <f t="shared" si="174"/>
        <v>0</v>
      </c>
      <c r="AG614" s="12">
        <f>IF($AF$2='Utánpótlás I'!$P614,'Utánpótlás I'!$Q614,0)</f>
        <v>0</v>
      </c>
      <c r="AH614" s="62">
        <f t="shared" si="175"/>
        <v>0</v>
      </c>
      <c r="AI614" s="12">
        <f t="shared" si="176"/>
        <v>0</v>
      </c>
      <c r="AL614" s="12">
        <f>IF($AK$2='Utánpótlás I'!$P614,'Utánpótlás I'!$Q614,0)</f>
        <v>0</v>
      </c>
      <c r="AM614" s="62">
        <f t="shared" si="177"/>
        <v>0</v>
      </c>
      <c r="AN614" s="12">
        <f t="shared" si="178"/>
        <v>0</v>
      </c>
    </row>
    <row r="615" spans="2:40">
      <c r="B615" s="12">
        <f>IF($A$2='Utánpótlás I'!$P615,'Utánpótlás I'!$Q615,0)</f>
        <v>0</v>
      </c>
      <c r="C615" s="62">
        <f t="shared" si="179"/>
        <v>0</v>
      </c>
      <c r="D615" s="12">
        <f t="shared" si="162"/>
        <v>0</v>
      </c>
      <c r="F615" s="12">
        <f>IF($E$2='Utánpótlás I'!$P615,'Utánpótlás I'!$Q615,0)</f>
        <v>0</v>
      </c>
      <c r="G615" s="62">
        <f t="shared" si="163"/>
        <v>0</v>
      </c>
      <c r="H615" s="12">
        <f t="shared" si="164"/>
        <v>0</v>
      </c>
      <c r="J615" s="12">
        <f>IF($I$2='Utánpótlás I'!$P615,'Utánpótlás I'!$Q615,0)</f>
        <v>0</v>
      </c>
      <c r="K615" s="62">
        <f t="shared" si="165"/>
        <v>0</v>
      </c>
      <c r="L615" s="12">
        <f t="shared" si="166"/>
        <v>0</v>
      </c>
      <c r="N615" s="12">
        <f>IF($M$2='Utánpótlás I'!$P615,'Utánpótlás I'!$Q615,0)</f>
        <v>0</v>
      </c>
      <c r="O615" s="62">
        <f t="shared" si="167"/>
        <v>0</v>
      </c>
      <c r="P615" s="12">
        <f t="shared" si="168"/>
        <v>0</v>
      </c>
      <c r="R615" s="12">
        <f>IF($Q$2='Utánpótlás I'!$P615,'Utánpótlás I'!$Q615,0)</f>
        <v>0</v>
      </c>
      <c r="S615" s="62">
        <f t="shared" si="169"/>
        <v>0</v>
      </c>
      <c r="T615" s="12">
        <f t="shared" si="170"/>
        <v>0</v>
      </c>
      <c r="W615" s="12">
        <f>IF($V$2='Utánpótlás I'!$P615,'Utánpótlás I'!$Q615,0)</f>
        <v>0</v>
      </c>
      <c r="X615" s="62">
        <f t="shared" si="171"/>
        <v>0</v>
      </c>
      <c r="Y615" s="12">
        <f t="shared" si="172"/>
        <v>0</v>
      </c>
      <c r="AB615" s="12">
        <f>IF($AA$2='Utánpótlás I'!$P615,'Utánpótlás I'!$Q615,0)</f>
        <v>0</v>
      </c>
      <c r="AC615" s="62">
        <f t="shared" si="173"/>
        <v>0</v>
      </c>
      <c r="AD615" s="12">
        <f t="shared" si="174"/>
        <v>0</v>
      </c>
      <c r="AG615" s="12">
        <f>IF($AF$2='Utánpótlás I'!$P615,'Utánpótlás I'!$Q615,0)</f>
        <v>0</v>
      </c>
      <c r="AH615" s="62">
        <f t="shared" si="175"/>
        <v>0</v>
      </c>
      <c r="AI615" s="12">
        <f t="shared" si="176"/>
        <v>0</v>
      </c>
      <c r="AL615" s="12">
        <f>IF($AK$2='Utánpótlás I'!$P615,'Utánpótlás I'!$Q615,0)</f>
        <v>0</v>
      </c>
      <c r="AM615" s="62">
        <f t="shared" si="177"/>
        <v>0</v>
      </c>
      <c r="AN615" s="12">
        <f t="shared" si="178"/>
        <v>0</v>
      </c>
    </row>
    <row r="616" spans="2:40">
      <c r="B616" s="12">
        <f>IF($A$2='Utánpótlás I'!$P616,'Utánpótlás I'!$Q616,0)</f>
        <v>0</v>
      </c>
      <c r="C616" s="62">
        <f t="shared" si="179"/>
        <v>0</v>
      </c>
      <c r="D616" s="12">
        <f t="shared" si="162"/>
        <v>0</v>
      </c>
      <c r="F616" s="12">
        <f>IF($E$2='Utánpótlás I'!$P616,'Utánpótlás I'!$Q616,0)</f>
        <v>0</v>
      </c>
      <c r="G616" s="62">
        <f t="shared" si="163"/>
        <v>0</v>
      </c>
      <c r="H616" s="12">
        <f t="shared" si="164"/>
        <v>0</v>
      </c>
      <c r="J616" s="12">
        <f>IF($I$2='Utánpótlás I'!$P616,'Utánpótlás I'!$Q616,0)</f>
        <v>0</v>
      </c>
      <c r="K616" s="62">
        <f t="shared" si="165"/>
        <v>0</v>
      </c>
      <c r="L616" s="12">
        <f t="shared" si="166"/>
        <v>0</v>
      </c>
      <c r="N616" s="12">
        <f>IF($M$2='Utánpótlás I'!$P616,'Utánpótlás I'!$Q616,0)</f>
        <v>0</v>
      </c>
      <c r="O616" s="62">
        <f t="shared" si="167"/>
        <v>0</v>
      </c>
      <c r="P616" s="12">
        <f t="shared" si="168"/>
        <v>0</v>
      </c>
      <c r="R616" s="12">
        <f>IF($Q$2='Utánpótlás I'!$P616,'Utánpótlás I'!$Q616,0)</f>
        <v>0</v>
      </c>
      <c r="S616" s="62">
        <f t="shared" si="169"/>
        <v>0</v>
      </c>
      <c r="T616" s="12">
        <f t="shared" si="170"/>
        <v>0</v>
      </c>
      <c r="W616" s="12">
        <f>IF($V$2='Utánpótlás I'!$P616,'Utánpótlás I'!$Q616,0)</f>
        <v>0</v>
      </c>
      <c r="X616" s="62">
        <f t="shared" si="171"/>
        <v>0</v>
      </c>
      <c r="Y616" s="12">
        <f t="shared" si="172"/>
        <v>0</v>
      </c>
      <c r="AB616" s="12">
        <f>IF($AA$2='Utánpótlás I'!$P616,'Utánpótlás I'!$Q616,0)</f>
        <v>0</v>
      </c>
      <c r="AC616" s="62">
        <f t="shared" si="173"/>
        <v>0</v>
      </c>
      <c r="AD616" s="12">
        <f t="shared" si="174"/>
        <v>0</v>
      </c>
      <c r="AG616" s="12">
        <f>IF($AF$2='Utánpótlás I'!$P616,'Utánpótlás I'!$Q616,0)</f>
        <v>0</v>
      </c>
      <c r="AH616" s="62">
        <f t="shared" si="175"/>
        <v>0</v>
      </c>
      <c r="AI616" s="12">
        <f t="shared" si="176"/>
        <v>0</v>
      </c>
      <c r="AL616" s="12">
        <f>IF($AK$2='Utánpótlás I'!$P616,'Utánpótlás I'!$Q616,0)</f>
        <v>0</v>
      </c>
      <c r="AM616" s="62">
        <f t="shared" si="177"/>
        <v>0</v>
      </c>
      <c r="AN616" s="12">
        <f t="shared" si="178"/>
        <v>0</v>
      </c>
    </row>
    <row r="617" spans="2:40">
      <c r="B617" s="12">
        <f>IF($A$2='Utánpótlás I'!$P617,'Utánpótlás I'!$Q617,0)</f>
        <v>0</v>
      </c>
      <c r="C617" s="62">
        <f t="shared" si="179"/>
        <v>0</v>
      </c>
      <c r="D617" s="12">
        <f t="shared" si="162"/>
        <v>0</v>
      </c>
      <c r="F617" s="12">
        <f>IF($E$2='Utánpótlás I'!$P617,'Utánpótlás I'!$Q617,0)</f>
        <v>0</v>
      </c>
      <c r="G617" s="62">
        <f t="shared" si="163"/>
        <v>0</v>
      </c>
      <c r="H617" s="12">
        <f t="shared" si="164"/>
        <v>0</v>
      </c>
      <c r="J617" s="12">
        <f>IF($I$2='Utánpótlás I'!$P617,'Utánpótlás I'!$Q617,0)</f>
        <v>0</v>
      </c>
      <c r="K617" s="62">
        <f t="shared" si="165"/>
        <v>0</v>
      </c>
      <c r="L617" s="12">
        <f t="shared" si="166"/>
        <v>0</v>
      </c>
      <c r="N617" s="12">
        <f>IF($M$2='Utánpótlás I'!$P617,'Utánpótlás I'!$Q617,0)</f>
        <v>0</v>
      </c>
      <c r="O617" s="62">
        <f t="shared" si="167"/>
        <v>0</v>
      </c>
      <c r="P617" s="12">
        <f t="shared" si="168"/>
        <v>0</v>
      </c>
      <c r="R617" s="12">
        <f>IF($Q$2='Utánpótlás I'!$P617,'Utánpótlás I'!$Q617,0)</f>
        <v>0</v>
      </c>
      <c r="S617" s="62">
        <f t="shared" si="169"/>
        <v>0</v>
      </c>
      <c r="T617" s="12">
        <f t="shared" si="170"/>
        <v>0</v>
      </c>
      <c r="W617" s="12">
        <f>IF($V$2='Utánpótlás I'!$P617,'Utánpótlás I'!$Q617,0)</f>
        <v>0</v>
      </c>
      <c r="X617" s="62">
        <f t="shared" si="171"/>
        <v>0</v>
      </c>
      <c r="Y617" s="12">
        <f t="shared" si="172"/>
        <v>0</v>
      </c>
      <c r="AB617" s="12">
        <f>IF($AA$2='Utánpótlás I'!$P617,'Utánpótlás I'!$Q617,0)</f>
        <v>0</v>
      </c>
      <c r="AC617" s="62">
        <f t="shared" si="173"/>
        <v>0</v>
      </c>
      <c r="AD617" s="12">
        <f t="shared" si="174"/>
        <v>0</v>
      </c>
      <c r="AG617" s="12">
        <f>IF($AF$2='Utánpótlás I'!$P617,'Utánpótlás I'!$Q617,0)</f>
        <v>0</v>
      </c>
      <c r="AH617" s="62">
        <f t="shared" si="175"/>
        <v>0</v>
      </c>
      <c r="AI617" s="12">
        <f t="shared" si="176"/>
        <v>0</v>
      </c>
      <c r="AL617" s="12">
        <f>IF($AK$2='Utánpótlás I'!$P617,'Utánpótlás I'!$Q617,0)</f>
        <v>0</v>
      </c>
      <c r="AM617" s="62">
        <f t="shared" si="177"/>
        <v>0</v>
      </c>
      <c r="AN617" s="12">
        <f t="shared" si="178"/>
        <v>0</v>
      </c>
    </row>
    <row r="618" spans="2:40">
      <c r="B618" s="12">
        <f>IF($A$2='Utánpótlás I'!$P618,'Utánpótlás I'!$Q618,0)</f>
        <v>0</v>
      </c>
      <c r="C618" s="62">
        <f t="shared" si="179"/>
        <v>0</v>
      </c>
      <c r="D618" s="12">
        <f t="shared" si="162"/>
        <v>0</v>
      </c>
      <c r="F618" s="12">
        <f>IF($E$2='Utánpótlás I'!$P618,'Utánpótlás I'!$Q618,0)</f>
        <v>0</v>
      </c>
      <c r="G618" s="62">
        <f t="shared" si="163"/>
        <v>0</v>
      </c>
      <c r="H618" s="12">
        <f t="shared" si="164"/>
        <v>0</v>
      </c>
      <c r="J618" s="12">
        <f>IF($I$2='Utánpótlás I'!$P618,'Utánpótlás I'!$Q618,0)</f>
        <v>0</v>
      </c>
      <c r="K618" s="62">
        <f t="shared" si="165"/>
        <v>0</v>
      </c>
      <c r="L618" s="12">
        <f t="shared" si="166"/>
        <v>0</v>
      </c>
      <c r="N618" s="12">
        <f>IF($M$2='Utánpótlás I'!$P618,'Utánpótlás I'!$Q618,0)</f>
        <v>0</v>
      </c>
      <c r="O618" s="62">
        <f t="shared" si="167"/>
        <v>0</v>
      </c>
      <c r="P618" s="12">
        <f t="shared" si="168"/>
        <v>0</v>
      </c>
      <c r="R618" s="12">
        <f>IF($Q$2='Utánpótlás I'!$P618,'Utánpótlás I'!$Q618,0)</f>
        <v>0</v>
      </c>
      <c r="S618" s="62">
        <f t="shared" si="169"/>
        <v>0</v>
      </c>
      <c r="T618" s="12">
        <f t="shared" si="170"/>
        <v>0</v>
      </c>
      <c r="W618" s="12">
        <f>IF($V$2='Utánpótlás I'!$P618,'Utánpótlás I'!$Q618,0)</f>
        <v>0</v>
      </c>
      <c r="X618" s="62">
        <f t="shared" si="171"/>
        <v>0</v>
      </c>
      <c r="Y618" s="12">
        <f t="shared" si="172"/>
        <v>0</v>
      </c>
      <c r="AB618" s="12">
        <f>IF($AA$2='Utánpótlás I'!$P618,'Utánpótlás I'!$Q618,0)</f>
        <v>0</v>
      </c>
      <c r="AC618" s="62">
        <f t="shared" si="173"/>
        <v>0</v>
      </c>
      <c r="AD618" s="12">
        <f t="shared" si="174"/>
        <v>0</v>
      </c>
      <c r="AG618" s="12">
        <f>IF($AF$2='Utánpótlás I'!$P618,'Utánpótlás I'!$Q618,0)</f>
        <v>0</v>
      </c>
      <c r="AH618" s="62">
        <f t="shared" si="175"/>
        <v>0</v>
      </c>
      <c r="AI618" s="12">
        <f t="shared" si="176"/>
        <v>0</v>
      </c>
      <c r="AL618" s="12">
        <f>IF($AK$2='Utánpótlás I'!$P618,'Utánpótlás I'!$Q618,0)</f>
        <v>0</v>
      </c>
      <c r="AM618" s="62">
        <f t="shared" si="177"/>
        <v>0</v>
      </c>
      <c r="AN618" s="12">
        <f t="shared" si="178"/>
        <v>0</v>
      </c>
    </row>
    <row r="619" spans="2:40">
      <c r="B619" s="12">
        <f>IF($A$2='Utánpótlás I'!$P619,'Utánpótlás I'!$Q619,0)</f>
        <v>0</v>
      </c>
      <c r="C619" s="62">
        <f t="shared" si="179"/>
        <v>0</v>
      </c>
      <c r="D619" s="12">
        <f t="shared" si="162"/>
        <v>0</v>
      </c>
      <c r="F619" s="12">
        <f>IF($E$2='Utánpótlás I'!$P619,'Utánpótlás I'!$Q619,0)</f>
        <v>0</v>
      </c>
      <c r="G619" s="62">
        <f t="shared" si="163"/>
        <v>0</v>
      </c>
      <c r="H619" s="12">
        <f t="shared" si="164"/>
        <v>0</v>
      </c>
      <c r="J619" s="12">
        <f>IF($I$2='Utánpótlás I'!$P619,'Utánpótlás I'!$Q619,0)</f>
        <v>0</v>
      </c>
      <c r="K619" s="62">
        <f t="shared" si="165"/>
        <v>0</v>
      </c>
      <c r="L619" s="12">
        <f t="shared" si="166"/>
        <v>0</v>
      </c>
      <c r="N619" s="12">
        <f>IF($M$2='Utánpótlás I'!$P619,'Utánpótlás I'!$Q619,0)</f>
        <v>0</v>
      </c>
      <c r="O619" s="62">
        <f t="shared" si="167"/>
        <v>0</v>
      </c>
      <c r="P619" s="12">
        <f t="shared" si="168"/>
        <v>0</v>
      </c>
      <c r="R619" s="12">
        <f>IF($Q$2='Utánpótlás I'!$P619,'Utánpótlás I'!$Q619,0)</f>
        <v>0</v>
      </c>
      <c r="S619" s="62">
        <f t="shared" si="169"/>
        <v>0</v>
      </c>
      <c r="T619" s="12">
        <f t="shared" si="170"/>
        <v>0</v>
      </c>
      <c r="W619" s="12">
        <f>IF($V$2='Utánpótlás I'!$P619,'Utánpótlás I'!$Q619,0)</f>
        <v>0</v>
      </c>
      <c r="X619" s="62">
        <f t="shared" si="171"/>
        <v>0</v>
      </c>
      <c r="Y619" s="12">
        <f t="shared" si="172"/>
        <v>0</v>
      </c>
      <c r="AB619" s="12">
        <f>IF($AA$2='Utánpótlás I'!$P619,'Utánpótlás I'!$Q619,0)</f>
        <v>0</v>
      </c>
      <c r="AC619" s="62">
        <f t="shared" si="173"/>
        <v>0</v>
      </c>
      <c r="AD619" s="12">
        <f t="shared" si="174"/>
        <v>0</v>
      </c>
      <c r="AG619" s="12">
        <f>IF($AF$2='Utánpótlás I'!$P619,'Utánpótlás I'!$Q619,0)</f>
        <v>0</v>
      </c>
      <c r="AH619" s="62">
        <f t="shared" si="175"/>
        <v>0</v>
      </c>
      <c r="AI619" s="12">
        <f t="shared" si="176"/>
        <v>0</v>
      </c>
      <c r="AL619" s="12">
        <f>IF($AK$2='Utánpótlás I'!$P619,'Utánpótlás I'!$Q619,0)</f>
        <v>0</v>
      </c>
      <c r="AM619" s="62">
        <f t="shared" si="177"/>
        <v>0</v>
      </c>
      <c r="AN619" s="12">
        <f t="shared" si="178"/>
        <v>0</v>
      </c>
    </row>
    <row r="620" spans="2:40">
      <c r="B620" s="12">
        <f>IF($A$2='Utánpótlás I'!$P620,'Utánpótlás I'!$Q620,0)</f>
        <v>0</v>
      </c>
      <c r="C620" s="62">
        <f t="shared" si="179"/>
        <v>0</v>
      </c>
      <c r="D620" s="12">
        <f t="shared" si="162"/>
        <v>0</v>
      </c>
      <c r="F620" s="12">
        <f>IF($E$2='Utánpótlás I'!$P620,'Utánpótlás I'!$Q620,0)</f>
        <v>0</v>
      </c>
      <c r="G620" s="62">
        <f t="shared" si="163"/>
        <v>0</v>
      </c>
      <c r="H620" s="12">
        <f t="shared" si="164"/>
        <v>0</v>
      </c>
      <c r="J620" s="12">
        <f>IF($I$2='Utánpótlás I'!$P620,'Utánpótlás I'!$Q620,0)</f>
        <v>0</v>
      </c>
      <c r="K620" s="62">
        <f t="shared" si="165"/>
        <v>0</v>
      </c>
      <c r="L620" s="12">
        <f t="shared" si="166"/>
        <v>0</v>
      </c>
      <c r="N620" s="12">
        <f>IF($M$2='Utánpótlás I'!$P620,'Utánpótlás I'!$Q620,0)</f>
        <v>0</v>
      </c>
      <c r="O620" s="62">
        <f t="shared" si="167"/>
        <v>0</v>
      </c>
      <c r="P620" s="12">
        <f t="shared" si="168"/>
        <v>0</v>
      </c>
      <c r="R620" s="12">
        <f>IF($Q$2='Utánpótlás I'!$P620,'Utánpótlás I'!$Q620,0)</f>
        <v>0</v>
      </c>
      <c r="S620" s="62">
        <f t="shared" si="169"/>
        <v>0</v>
      </c>
      <c r="T620" s="12">
        <f t="shared" si="170"/>
        <v>0</v>
      </c>
      <c r="W620" s="12">
        <f>IF($V$2='Utánpótlás I'!$P620,'Utánpótlás I'!$Q620,0)</f>
        <v>0</v>
      </c>
      <c r="X620" s="62">
        <f t="shared" si="171"/>
        <v>0</v>
      </c>
      <c r="Y620" s="12">
        <f t="shared" si="172"/>
        <v>0</v>
      </c>
      <c r="AB620" s="12">
        <f>IF($AA$2='Utánpótlás I'!$P620,'Utánpótlás I'!$Q620,0)</f>
        <v>0</v>
      </c>
      <c r="AC620" s="62">
        <f t="shared" si="173"/>
        <v>0</v>
      </c>
      <c r="AD620" s="12">
        <f t="shared" si="174"/>
        <v>0</v>
      </c>
      <c r="AG620" s="12">
        <f>IF($AF$2='Utánpótlás I'!$P620,'Utánpótlás I'!$Q620,0)</f>
        <v>0</v>
      </c>
      <c r="AH620" s="62">
        <f t="shared" si="175"/>
        <v>0</v>
      </c>
      <c r="AI620" s="12">
        <f t="shared" si="176"/>
        <v>0</v>
      </c>
      <c r="AL620" s="12">
        <f>IF($AK$2='Utánpótlás I'!$P620,'Utánpótlás I'!$Q620,0)</f>
        <v>0</v>
      </c>
      <c r="AM620" s="62">
        <f t="shared" si="177"/>
        <v>0</v>
      </c>
      <c r="AN620" s="12">
        <f t="shared" si="178"/>
        <v>0</v>
      </c>
    </row>
    <row r="621" spans="2:40">
      <c r="B621" s="12">
        <f>IF($A$2='Utánpótlás I'!$P621,'Utánpótlás I'!$Q621,0)</f>
        <v>0</v>
      </c>
      <c r="C621" s="62">
        <f t="shared" si="179"/>
        <v>0</v>
      </c>
      <c r="D621" s="12">
        <f t="shared" si="162"/>
        <v>0</v>
      </c>
      <c r="F621" s="12">
        <f>IF($E$2='Utánpótlás I'!$P621,'Utánpótlás I'!$Q621,0)</f>
        <v>0</v>
      </c>
      <c r="G621" s="62">
        <f t="shared" si="163"/>
        <v>0</v>
      </c>
      <c r="H621" s="12">
        <f t="shared" si="164"/>
        <v>0</v>
      </c>
      <c r="J621" s="12">
        <f>IF($I$2='Utánpótlás I'!$P621,'Utánpótlás I'!$Q621,0)</f>
        <v>0</v>
      </c>
      <c r="K621" s="62">
        <f t="shared" si="165"/>
        <v>0</v>
      </c>
      <c r="L621" s="12">
        <f t="shared" si="166"/>
        <v>0</v>
      </c>
      <c r="N621" s="12">
        <f>IF($M$2='Utánpótlás I'!$P621,'Utánpótlás I'!$Q621,0)</f>
        <v>0</v>
      </c>
      <c r="O621" s="62">
        <f t="shared" si="167"/>
        <v>0</v>
      </c>
      <c r="P621" s="12">
        <f t="shared" si="168"/>
        <v>0</v>
      </c>
      <c r="R621" s="12">
        <f>IF($Q$2='Utánpótlás I'!$P621,'Utánpótlás I'!$Q621,0)</f>
        <v>0</v>
      </c>
      <c r="S621" s="62">
        <f t="shared" si="169"/>
        <v>0</v>
      </c>
      <c r="T621" s="12">
        <f t="shared" si="170"/>
        <v>0</v>
      </c>
      <c r="W621" s="12">
        <f>IF($V$2='Utánpótlás I'!$P621,'Utánpótlás I'!$Q621,0)</f>
        <v>0</v>
      </c>
      <c r="X621" s="62">
        <f t="shared" si="171"/>
        <v>0</v>
      </c>
      <c r="Y621" s="12">
        <f t="shared" si="172"/>
        <v>0</v>
      </c>
      <c r="AB621" s="12">
        <f>IF($AA$2='Utánpótlás I'!$P621,'Utánpótlás I'!$Q621,0)</f>
        <v>0</v>
      </c>
      <c r="AC621" s="62">
        <f t="shared" si="173"/>
        <v>0</v>
      </c>
      <c r="AD621" s="12">
        <f t="shared" si="174"/>
        <v>0</v>
      </c>
      <c r="AG621" s="12">
        <f>IF($AF$2='Utánpótlás I'!$P621,'Utánpótlás I'!$Q621,0)</f>
        <v>0</v>
      </c>
      <c r="AH621" s="62">
        <f t="shared" si="175"/>
        <v>0</v>
      </c>
      <c r="AI621" s="12">
        <f t="shared" si="176"/>
        <v>0</v>
      </c>
      <c r="AL621" s="12">
        <f>IF($AK$2='Utánpótlás I'!$P621,'Utánpótlás I'!$Q621,0)</f>
        <v>0</v>
      </c>
      <c r="AM621" s="62">
        <f t="shared" si="177"/>
        <v>0</v>
      </c>
      <c r="AN621" s="12">
        <f t="shared" si="178"/>
        <v>0</v>
      </c>
    </row>
    <row r="622" spans="2:40">
      <c r="B622" s="12">
        <f>IF($A$2='Utánpótlás I'!$P622,'Utánpótlás I'!$Q622,0)</f>
        <v>0</v>
      </c>
      <c r="C622" s="62">
        <f t="shared" si="179"/>
        <v>0</v>
      </c>
      <c r="D622" s="12">
        <f t="shared" si="162"/>
        <v>0</v>
      </c>
      <c r="F622" s="12">
        <f>IF($E$2='Utánpótlás I'!$P622,'Utánpótlás I'!$Q622,0)</f>
        <v>0</v>
      </c>
      <c r="G622" s="62">
        <f t="shared" si="163"/>
        <v>0</v>
      </c>
      <c r="H622" s="12">
        <f t="shared" si="164"/>
        <v>0</v>
      </c>
      <c r="J622" s="12">
        <f>IF($I$2='Utánpótlás I'!$P622,'Utánpótlás I'!$Q622,0)</f>
        <v>0</v>
      </c>
      <c r="K622" s="62">
        <f t="shared" si="165"/>
        <v>0</v>
      </c>
      <c r="L622" s="12">
        <f t="shared" si="166"/>
        <v>0</v>
      </c>
      <c r="N622" s="12">
        <f>IF($M$2='Utánpótlás I'!$P622,'Utánpótlás I'!$Q622,0)</f>
        <v>0</v>
      </c>
      <c r="O622" s="62">
        <f t="shared" si="167"/>
        <v>0</v>
      </c>
      <c r="P622" s="12">
        <f t="shared" si="168"/>
        <v>0</v>
      </c>
      <c r="R622" s="12">
        <f>IF($Q$2='Utánpótlás I'!$P622,'Utánpótlás I'!$Q622,0)</f>
        <v>0</v>
      </c>
      <c r="S622" s="62">
        <f t="shared" si="169"/>
        <v>0</v>
      </c>
      <c r="T622" s="12">
        <f t="shared" si="170"/>
        <v>0</v>
      </c>
      <c r="W622" s="12">
        <f>IF($V$2='Utánpótlás I'!$P622,'Utánpótlás I'!$Q622,0)</f>
        <v>0</v>
      </c>
      <c r="X622" s="62">
        <f t="shared" si="171"/>
        <v>0</v>
      </c>
      <c r="Y622" s="12">
        <f t="shared" si="172"/>
        <v>0</v>
      </c>
      <c r="AB622" s="12">
        <f>IF($AA$2='Utánpótlás I'!$P622,'Utánpótlás I'!$Q622,0)</f>
        <v>0</v>
      </c>
      <c r="AC622" s="62">
        <f t="shared" si="173"/>
        <v>0</v>
      </c>
      <c r="AD622" s="12">
        <f t="shared" si="174"/>
        <v>0</v>
      </c>
      <c r="AG622" s="12">
        <f>IF($AF$2='Utánpótlás I'!$P622,'Utánpótlás I'!$Q622,0)</f>
        <v>0</v>
      </c>
      <c r="AH622" s="62">
        <f t="shared" si="175"/>
        <v>0</v>
      </c>
      <c r="AI622" s="12">
        <f t="shared" si="176"/>
        <v>0</v>
      </c>
      <c r="AL622" s="12">
        <f>IF($AK$2='Utánpótlás I'!$P622,'Utánpótlás I'!$Q622,0)</f>
        <v>0</v>
      </c>
      <c r="AM622" s="62">
        <f t="shared" si="177"/>
        <v>0</v>
      </c>
      <c r="AN622" s="12">
        <f t="shared" si="178"/>
        <v>0</v>
      </c>
    </row>
    <row r="623" spans="2:40">
      <c r="B623" s="12">
        <f>IF($A$2='Utánpótlás I'!$P623,'Utánpótlás I'!$Q623,0)</f>
        <v>0</v>
      </c>
      <c r="C623" s="62">
        <f t="shared" si="179"/>
        <v>0</v>
      </c>
      <c r="D623" s="12">
        <f t="shared" si="162"/>
        <v>0</v>
      </c>
      <c r="F623" s="12">
        <f>IF($E$2='Utánpótlás I'!$P623,'Utánpótlás I'!$Q623,0)</f>
        <v>0</v>
      </c>
      <c r="G623" s="62">
        <f t="shared" si="163"/>
        <v>0</v>
      </c>
      <c r="H623" s="12">
        <f t="shared" si="164"/>
        <v>0</v>
      </c>
      <c r="J623" s="12">
        <f>IF($I$2='Utánpótlás I'!$P623,'Utánpótlás I'!$Q623,0)</f>
        <v>0</v>
      </c>
      <c r="K623" s="62">
        <f t="shared" si="165"/>
        <v>0</v>
      </c>
      <c r="L623" s="12">
        <f t="shared" si="166"/>
        <v>0</v>
      </c>
      <c r="N623" s="12">
        <f>IF($M$2='Utánpótlás I'!$P623,'Utánpótlás I'!$Q623,0)</f>
        <v>0</v>
      </c>
      <c r="O623" s="62">
        <f t="shared" si="167"/>
        <v>0</v>
      </c>
      <c r="P623" s="12">
        <f t="shared" si="168"/>
        <v>0</v>
      </c>
      <c r="R623" s="12">
        <f>IF($Q$2='Utánpótlás I'!$P623,'Utánpótlás I'!$Q623,0)</f>
        <v>0</v>
      </c>
      <c r="S623" s="62">
        <f t="shared" si="169"/>
        <v>0</v>
      </c>
      <c r="T623" s="12">
        <f t="shared" si="170"/>
        <v>0</v>
      </c>
      <c r="W623" s="12">
        <f>IF($V$2='Utánpótlás I'!$P623,'Utánpótlás I'!$Q623,0)</f>
        <v>0</v>
      </c>
      <c r="X623" s="62">
        <f t="shared" si="171"/>
        <v>0</v>
      </c>
      <c r="Y623" s="12">
        <f t="shared" si="172"/>
        <v>0</v>
      </c>
      <c r="AB623" s="12">
        <f>IF($AA$2='Utánpótlás I'!$P623,'Utánpótlás I'!$Q623,0)</f>
        <v>0</v>
      </c>
      <c r="AC623" s="62">
        <f t="shared" si="173"/>
        <v>0</v>
      </c>
      <c r="AD623" s="12">
        <f t="shared" si="174"/>
        <v>0</v>
      </c>
      <c r="AG623" s="12">
        <f>IF($AF$2='Utánpótlás I'!$P623,'Utánpótlás I'!$Q623,0)</f>
        <v>0</v>
      </c>
      <c r="AH623" s="62">
        <f t="shared" si="175"/>
        <v>0</v>
      </c>
      <c r="AI623" s="12">
        <f t="shared" si="176"/>
        <v>0</v>
      </c>
      <c r="AL623" s="12">
        <f>IF($AK$2='Utánpótlás I'!$P623,'Utánpótlás I'!$Q623,0)</f>
        <v>0</v>
      </c>
      <c r="AM623" s="62">
        <f t="shared" si="177"/>
        <v>0</v>
      </c>
      <c r="AN623" s="12">
        <f t="shared" si="178"/>
        <v>0</v>
      </c>
    </row>
    <row r="624" spans="2:40">
      <c r="B624" s="12">
        <f>IF($A$2='Utánpótlás I'!$P624,'Utánpótlás I'!$Q624,0)</f>
        <v>0</v>
      </c>
      <c r="C624" s="62">
        <f t="shared" si="179"/>
        <v>0</v>
      </c>
      <c r="D624" s="12">
        <f t="shared" si="162"/>
        <v>0</v>
      </c>
      <c r="F624" s="12">
        <f>IF($E$2='Utánpótlás I'!$P624,'Utánpótlás I'!$Q624,0)</f>
        <v>0</v>
      </c>
      <c r="G624" s="62">
        <f t="shared" si="163"/>
        <v>0</v>
      </c>
      <c r="H624" s="12">
        <f t="shared" si="164"/>
        <v>0</v>
      </c>
      <c r="J624" s="12">
        <f>IF($I$2='Utánpótlás I'!$P624,'Utánpótlás I'!$Q624,0)</f>
        <v>0</v>
      </c>
      <c r="K624" s="62">
        <f t="shared" si="165"/>
        <v>0</v>
      </c>
      <c r="L624" s="12">
        <f t="shared" si="166"/>
        <v>0</v>
      </c>
      <c r="N624" s="12">
        <f>IF($M$2='Utánpótlás I'!$P624,'Utánpótlás I'!$Q624,0)</f>
        <v>0</v>
      </c>
      <c r="O624" s="62">
        <f t="shared" si="167"/>
        <v>0</v>
      </c>
      <c r="P624" s="12">
        <f t="shared" si="168"/>
        <v>0</v>
      </c>
      <c r="R624" s="12">
        <f>IF($Q$2='Utánpótlás I'!$P624,'Utánpótlás I'!$Q624,0)</f>
        <v>0</v>
      </c>
      <c r="S624" s="62">
        <f t="shared" si="169"/>
        <v>0</v>
      </c>
      <c r="T624" s="12">
        <f t="shared" si="170"/>
        <v>0</v>
      </c>
      <c r="W624" s="12">
        <f>IF($V$2='Utánpótlás I'!$P624,'Utánpótlás I'!$Q624,0)</f>
        <v>0</v>
      </c>
      <c r="X624" s="62">
        <f t="shared" si="171"/>
        <v>0</v>
      </c>
      <c r="Y624" s="12">
        <f t="shared" si="172"/>
        <v>0</v>
      </c>
      <c r="AB624" s="12">
        <f>IF($AA$2='Utánpótlás I'!$P624,'Utánpótlás I'!$Q624,0)</f>
        <v>0</v>
      </c>
      <c r="AC624" s="62">
        <f t="shared" si="173"/>
        <v>0</v>
      </c>
      <c r="AD624" s="12">
        <f t="shared" si="174"/>
        <v>0</v>
      </c>
      <c r="AG624" s="12">
        <f>IF($AF$2='Utánpótlás I'!$P624,'Utánpótlás I'!$Q624,0)</f>
        <v>0</v>
      </c>
      <c r="AH624" s="62">
        <f t="shared" si="175"/>
        <v>0</v>
      </c>
      <c r="AI624" s="12">
        <f t="shared" si="176"/>
        <v>0</v>
      </c>
      <c r="AL624" s="12">
        <f>IF($AK$2='Utánpótlás I'!$P624,'Utánpótlás I'!$Q624,0)</f>
        <v>0</v>
      </c>
      <c r="AM624" s="62">
        <f t="shared" si="177"/>
        <v>0</v>
      </c>
      <c r="AN624" s="12">
        <f t="shared" si="178"/>
        <v>0</v>
      </c>
    </row>
    <row r="625" spans="2:40">
      <c r="B625" s="12">
        <f>IF($A$2='Utánpótlás I'!$P625,'Utánpótlás I'!$Q625,0)</f>
        <v>0</v>
      </c>
      <c r="C625" s="62">
        <f t="shared" si="179"/>
        <v>0</v>
      </c>
      <c r="D625" s="12">
        <f t="shared" si="162"/>
        <v>0</v>
      </c>
      <c r="F625" s="12">
        <f>IF($E$2='Utánpótlás I'!$P625,'Utánpótlás I'!$Q625,0)</f>
        <v>0</v>
      </c>
      <c r="G625" s="62">
        <f t="shared" si="163"/>
        <v>0</v>
      </c>
      <c r="H625" s="12">
        <f t="shared" si="164"/>
        <v>0</v>
      </c>
      <c r="J625" s="12">
        <f>IF($I$2='Utánpótlás I'!$P625,'Utánpótlás I'!$Q625,0)</f>
        <v>0</v>
      </c>
      <c r="K625" s="62">
        <f t="shared" si="165"/>
        <v>0</v>
      </c>
      <c r="L625" s="12">
        <f t="shared" si="166"/>
        <v>0</v>
      </c>
      <c r="N625" s="12">
        <f>IF($M$2='Utánpótlás I'!$P625,'Utánpótlás I'!$Q625,0)</f>
        <v>0</v>
      </c>
      <c r="O625" s="62">
        <f t="shared" si="167"/>
        <v>0</v>
      </c>
      <c r="P625" s="12">
        <f t="shared" si="168"/>
        <v>0</v>
      </c>
      <c r="R625" s="12">
        <f>IF($Q$2='Utánpótlás I'!$P625,'Utánpótlás I'!$Q625,0)</f>
        <v>0</v>
      </c>
      <c r="S625" s="62">
        <f t="shared" si="169"/>
        <v>0</v>
      </c>
      <c r="T625" s="12">
        <f t="shared" si="170"/>
        <v>0</v>
      </c>
      <c r="W625" s="12">
        <f>IF($V$2='Utánpótlás I'!$P625,'Utánpótlás I'!$Q625,0)</f>
        <v>0</v>
      </c>
      <c r="X625" s="62">
        <f t="shared" si="171"/>
        <v>0</v>
      </c>
      <c r="Y625" s="12">
        <f t="shared" si="172"/>
        <v>0</v>
      </c>
      <c r="AB625" s="12">
        <f>IF($AA$2='Utánpótlás I'!$P625,'Utánpótlás I'!$Q625,0)</f>
        <v>0</v>
      </c>
      <c r="AC625" s="62">
        <f t="shared" si="173"/>
        <v>0</v>
      </c>
      <c r="AD625" s="12">
        <f t="shared" si="174"/>
        <v>0</v>
      </c>
      <c r="AG625" s="12">
        <f>IF($AF$2='Utánpótlás I'!$P625,'Utánpótlás I'!$Q625,0)</f>
        <v>0</v>
      </c>
      <c r="AH625" s="62">
        <f t="shared" si="175"/>
        <v>0</v>
      </c>
      <c r="AI625" s="12">
        <f t="shared" si="176"/>
        <v>0</v>
      </c>
      <c r="AL625" s="12">
        <f>IF($AK$2='Utánpótlás I'!$P625,'Utánpótlás I'!$Q625,0)</f>
        <v>0</v>
      </c>
      <c r="AM625" s="62">
        <f t="shared" si="177"/>
        <v>0</v>
      </c>
      <c r="AN625" s="12">
        <f t="shared" si="178"/>
        <v>0</v>
      </c>
    </row>
    <row r="626" spans="2:40">
      <c r="B626" s="12">
        <f>IF($A$2='Utánpótlás I'!$P626,'Utánpótlás I'!$Q626,0)</f>
        <v>0</v>
      </c>
      <c r="C626" s="62">
        <f t="shared" si="179"/>
        <v>0</v>
      </c>
      <c r="D626" s="12">
        <f t="shared" si="162"/>
        <v>0</v>
      </c>
      <c r="F626" s="12">
        <f>IF($E$2='Utánpótlás I'!$P626,'Utánpótlás I'!$Q626,0)</f>
        <v>0</v>
      </c>
      <c r="G626" s="62">
        <f t="shared" si="163"/>
        <v>0</v>
      </c>
      <c r="H626" s="12">
        <f t="shared" si="164"/>
        <v>0</v>
      </c>
      <c r="J626" s="12">
        <f>IF($I$2='Utánpótlás I'!$P626,'Utánpótlás I'!$Q626,0)</f>
        <v>0</v>
      </c>
      <c r="K626" s="62">
        <f t="shared" si="165"/>
        <v>0</v>
      </c>
      <c r="L626" s="12">
        <f t="shared" si="166"/>
        <v>0</v>
      </c>
      <c r="N626" s="12">
        <f>IF($M$2='Utánpótlás I'!$P626,'Utánpótlás I'!$Q626,0)</f>
        <v>0</v>
      </c>
      <c r="O626" s="62">
        <f t="shared" si="167"/>
        <v>0</v>
      </c>
      <c r="P626" s="12">
        <f t="shared" si="168"/>
        <v>0</v>
      </c>
      <c r="R626" s="12">
        <f>IF($Q$2='Utánpótlás I'!$P626,'Utánpótlás I'!$Q626,0)</f>
        <v>0</v>
      </c>
      <c r="S626" s="62">
        <f t="shared" si="169"/>
        <v>0</v>
      </c>
      <c r="T626" s="12">
        <f t="shared" si="170"/>
        <v>0</v>
      </c>
      <c r="W626" s="12">
        <f>IF($V$2='Utánpótlás I'!$P626,'Utánpótlás I'!$Q626,0)</f>
        <v>0</v>
      </c>
      <c r="X626" s="62">
        <f t="shared" si="171"/>
        <v>0</v>
      </c>
      <c r="Y626" s="12">
        <f t="shared" si="172"/>
        <v>0</v>
      </c>
      <c r="AB626" s="12">
        <f>IF($AA$2='Utánpótlás I'!$P626,'Utánpótlás I'!$Q626,0)</f>
        <v>0</v>
      </c>
      <c r="AC626" s="62">
        <f t="shared" si="173"/>
        <v>0</v>
      </c>
      <c r="AD626" s="12">
        <f t="shared" si="174"/>
        <v>0</v>
      </c>
      <c r="AG626" s="12">
        <f>IF($AF$2='Utánpótlás I'!$P626,'Utánpótlás I'!$Q626,0)</f>
        <v>0</v>
      </c>
      <c r="AH626" s="62">
        <f t="shared" si="175"/>
        <v>0</v>
      </c>
      <c r="AI626" s="12">
        <f t="shared" si="176"/>
        <v>0</v>
      </c>
      <c r="AL626" s="12">
        <f>IF($AK$2='Utánpótlás I'!$P626,'Utánpótlás I'!$Q626,0)</f>
        <v>0</v>
      </c>
      <c r="AM626" s="62">
        <f t="shared" si="177"/>
        <v>0</v>
      </c>
      <c r="AN626" s="12">
        <f t="shared" si="178"/>
        <v>0</v>
      </c>
    </row>
    <row r="627" spans="2:40">
      <c r="B627" s="12">
        <f>IF($A$2='Utánpótlás I'!$P627,'Utánpótlás I'!$Q627,0)</f>
        <v>0</v>
      </c>
      <c r="C627" s="62">
        <f t="shared" si="179"/>
        <v>0</v>
      </c>
      <c r="D627" s="12">
        <f t="shared" si="162"/>
        <v>0</v>
      </c>
      <c r="F627" s="12">
        <f>IF($E$2='Utánpótlás I'!$P627,'Utánpótlás I'!$Q627,0)</f>
        <v>0</v>
      </c>
      <c r="G627" s="62">
        <f t="shared" si="163"/>
        <v>0</v>
      </c>
      <c r="H627" s="12">
        <f t="shared" si="164"/>
        <v>0</v>
      </c>
      <c r="J627" s="12">
        <f>IF($I$2='Utánpótlás I'!$P627,'Utánpótlás I'!$Q627,0)</f>
        <v>0</v>
      </c>
      <c r="K627" s="62">
        <f t="shared" si="165"/>
        <v>0</v>
      </c>
      <c r="L627" s="12">
        <f t="shared" si="166"/>
        <v>0</v>
      </c>
      <c r="N627" s="12">
        <f>IF($M$2='Utánpótlás I'!$P627,'Utánpótlás I'!$Q627,0)</f>
        <v>0</v>
      </c>
      <c r="O627" s="62">
        <f t="shared" si="167"/>
        <v>0</v>
      </c>
      <c r="P627" s="12">
        <f t="shared" si="168"/>
        <v>0</v>
      </c>
      <c r="R627" s="12">
        <f>IF($Q$2='Utánpótlás I'!$P627,'Utánpótlás I'!$Q627,0)</f>
        <v>0</v>
      </c>
      <c r="S627" s="62">
        <f t="shared" si="169"/>
        <v>0</v>
      </c>
      <c r="T627" s="12">
        <f t="shared" si="170"/>
        <v>0</v>
      </c>
      <c r="W627" s="12">
        <f>IF($V$2='Utánpótlás I'!$P627,'Utánpótlás I'!$Q627,0)</f>
        <v>0</v>
      </c>
      <c r="X627" s="62">
        <f t="shared" si="171"/>
        <v>0</v>
      </c>
      <c r="Y627" s="12">
        <f t="shared" si="172"/>
        <v>0</v>
      </c>
      <c r="AB627" s="12">
        <f>IF($AA$2='Utánpótlás I'!$P627,'Utánpótlás I'!$Q627,0)</f>
        <v>0</v>
      </c>
      <c r="AC627" s="62">
        <f t="shared" si="173"/>
        <v>0</v>
      </c>
      <c r="AD627" s="12">
        <f t="shared" si="174"/>
        <v>0</v>
      </c>
      <c r="AG627" s="12">
        <f>IF($AF$2='Utánpótlás I'!$P627,'Utánpótlás I'!$Q627,0)</f>
        <v>0</v>
      </c>
      <c r="AH627" s="62">
        <f t="shared" si="175"/>
        <v>0</v>
      </c>
      <c r="AI627" s="12">
        <f t="shared" si="176"/>
        <v>0</v>
      </c>
      <c r="AL627" s="12">
        <f>IF($AK$2='Utánpótlás I'!$P627,'Utánpótlás I'!$Q627,0)</f>
        <v>0</v>
      </c>
      <c r="AM627" s="62">
        <f t="shared" si="177"/>
        <v>0</v>
      </c>
      <c r="AN627" s="12">
        <f t="shared" si="178"/>
        <v>0</v>
      </c>
    </row>
    <row r="628" spans="2:40">
      <c r="B628" s="12">
        <f>IF($A$2='Utánpótlás I'!$P628,'Utánpótlás I'!$Q628,0)</f>
        <v>0</v>
      </c>
      <c r="C628" s="62">
        <f t="shared" si="179"/>
        <v>0</v>
      </c>
      <c r="D628" s="12">
        <f t="shared" si="162"/>
        <v>0</v>
      </c>
      <c r="F628" s="12">
        <f>IF($E$2='Utánpótlás I'!$P628,'Utánpótlás I'!$Q628,0)</f>
        <v>0</v>
      </c>
      <c r="G628" s="62">
        <f t="shared" si="163"/>
        <v>0</v>
      </c>
      <c r="H628" s="12">
        <f t="shared" si="164"/>
        <v>0</v>
      </c>
      <c r="J628" s="12">
        <f>IF($I$2='Utánpótlás I'!$P628,'Utánpótlás I'!$Q628,0)</f>
        <v>0</v>
      </c>
      <c r="K628" s="62">
        <f t="shared" si="165"/>
        <v>0</v>
      </c>
      <c r="L628" s="12">
        <f t="shared" si="166"/>
        <v>0</v>
      </c>
      <c r="N628" s="12">
        <f>IF($M$2='Utánpótlás I'!$P628,'Utánpótlás I'!$Q628,0)</f>
        <v>0</v>
      </c>
      <c r="O628" s="62">
        <f t="shared" si="167"/>
        <v>0</v>
      </c>
      <c r="P628" s="12">
        <f t="shared" si="168"/>
        <v>0</v>
      </c>
      <c r="R628" s="12">
        <f>IF($Q$2='Utánpótlás I'!$P628,'Utánpótlás I'!$Q628,0)</f>
        <v>0</v>
      </c>
      <c r="S628" s="62">
        <f t="shared" si="169"/>
        <v>0</v>
      </c>
      <c r="T628" s="12">
        <f t="shared" si="170"/>
        <v>0</v>
      </c>
      <c r="W628" s="12">
        <f>IF($V$2='Utánpótlás I'!$P628,'Utánpótlás I'!$Q628,0)</f>
        <v>0</v>
      </c>
      <c r="X628" s="62">
        <f t="shared" si="171"/>
        <v>0</v>
      </c>
      <c r="Y628" s="12">
        <f t="shared" si="172"/>
        <v>0</v>
      </c>
      <c r="AB628" s="12">
        <f>IF($AA$2='Utánpótlás I'!$P628,'Utánpótlás I'!$Q628,0)</f>
        <v>0</v>
      </c>
      <c r="AC628" s="62">
        <f t="shared" si="173"/>
        <v>0</v>
      </c>
      <c r="AD628" s="12">
        <f t="shared" si="174"/>
        <v>0</v>
      </c>
      <c r="AG628" s="12">
        <f>IF($AF$2='Utánpótlás I'!$P628,'Utánpótlás I'!$Q628,0)</f>
        <v>0</v>
      </c>
      <c r="AH628" s="62">
        <f t="shared" si="175"/>
        <v>0</v>
      </c>
      <c r="AI628" s="12">
        <f t="shared" si="176"/>
        <v>0</v>
      </c>
      <c r="AL628" s="12">
        <f>IF($AK$2='Utánpótlás I'!$P628,'Utánpótlás I'!$Q628,0)</f>
        <v>0</v>
      </c>
      <c r="AM628" s="62">
        <f t="shared" si="177"/>
        <v>0</v>
      </c>
      <c r="AN628" s="12">
        <f t="shared" si="178"/>
        <v>0</v>
      </c>
    </row>
    <row r="629" spans="2:40">
      <c r="B629" s="12">
        <f>IF($A$2='Utánpótlás I'!$P629,'Utánpótlás I'!$Q629,0)</f>
        <v>0</v>
      </c>
      <c r="C629" s="62">
        <f t="shared" si="179"/>
        <v>0</v>
      </c>
      <c r="D629" s="12">
        <f t="shared" si="162"/>
        <v>0</v>
      </c>
      <c r="F629" s="12">
        <f>IF($E$2='Utánpótlás I'!$P629,'Utánpótlás I'!$Q629,0)</f>
        <v>0</v>
      </c>
      <c r="G629" s="62">
        <f t="shared" si="163"/>
        <v>0</v>
      </c>
      <c r="H629" s="12">
        <f t="shared" si="164"/>
        <v>0</v>
      </c>
      <c r="J629" s="12">
        <f>IF($I$2='Utánpótlás I'!$P629,'Utánpótlás I'!$Q629,0)</f>
        <v>0</v>
      </c>
      <c r="K629" s="62">
        <f t="shared" si="165"/>
        <v>0</v>
      </c>
      <c r="L629" s="12">
        <f t="shared" si="166"/>
        <v>0</v>
      </c>
      <c r="N629" s="12">
        <f>IF($M$2='Utánpótlás I'!$P629,'Utánpótlás I'!$Q629,0)</f>
        <v>0</v>
      </c>
      <c r="O629" s="62">
        <f t="shared" si="167"/>
        <v>0</v>
      </c>
      <c r="P629" s="12">
        <f t="shared" si="168"/>
        <v>0</v>
      </c>
      <c r="R629" s="12">
        <f>IF($Q$2='Utánpótlás I'!$P629,'Utánpótlás I'!$Q629,0)</f>
        <v>0</v>
      </c>
      <c r="S629" s="62">
        <f t="shared" si="169"/>
        <v>0</v>
      </c>
      <c r="T629" s="12">
        <f t="shared" si="170"/>
        <v>0</v>
      </c>
      <c r="W629" s="12">
        <f>IF($V$2='Utánpótlás I'!$P629,'Utánpótlás I'!$Q629,0)</f>
        <v>0</v>
      </c>
      <c r="X629" s="62">
        <f t="shared" si="171"/>
        <v>0</v>
      </c>
      <c r="Y629" s="12">
        <f t="shared" si="172"/>
        <v>0</v>
      </c>
      <c r="AB629" s="12">
        <f>IF($AA$2='Utánpótlás I'!$P629,'Utánpótlás I'!$Q629,0)</f>
        <v>0</v>
      </c>
      <c r="AC629" s="62">
        <f t="shared" si="173"/>
        <v>0</v>
      </c>
      <c r="AD629" s="12">
        <f t="shared" si="174"/>
        <v>0</v>
      </c>
      <c r="AG629" s="12">
        <f>IF($AF$2='Utánpótlás I'!$P629,'Utánpótlás I'!$Q629,0)</f>
        <v>0</v>
      </c>
      <c r="AH629" s="62">
        <f t="shared" si="175"/>
        <v>0</v>
      </c>
      <c r="AI629" s="12">
        <f t="shared" si="176"/>
        <v>0</v>
      </c>
      <c r="AL629" s="12">
        <f>IF($AK$2='Utánpótlás I'!$P629,'Utánpótlás I'!$Q629,0)</f>
        <v>0</v>
      </c>
      <c r="AM629" s="62">
        <f t="shared" si="177"/>
        <v>0</v>
      </c>
      <c r="AN629" s="12">
        <f t="shared" si="178"/>
        <v>0</v>
      </c>
    </row>
    <row r="630" spans="2:40">
      <c r="B630" s="12">
        <f>IF($A$2='Utánpótlás I'!$P630,'Utánpótlás I'!$Q630,0)</f>
        <v>0</v>
      </c>
      <c r="C630" s="62">
        <f t="shared" si="179"/>
        <v>0</v>
      </c>
      <c r="D630" s="12">
        <f t="shared" si="162"/>
        <v>0</v>
      </c>
      <c r="F630" s="12">
        <f>IF($E$2='Utánpótlás I'!$P630,'Utánpótlás I'!$Q630,0)</f>
        <v>0</v>
      </c>
      <c r="G630" s="62">
        <f t="shared" si="163"/>
        <v>0</v>
      </c>
      <c r="H630" s="12">
        <f t="shared" si="164"/>
        <v>0</v>
      </c>
      <c r="J630" s="12">
        <f>IF($I$2='Utánpótlás I'!$P630,'Utánpótlás I'!$Q630,0)</f>
        <v>0</v>
      </c>
      <c r="K630" s="62">
        <f t="shared" si="165"/>
        <v>0</v>
      </c>
      <c r="L630" s="12">
        <f t="shared" si="166"/>
        <v>0</v>
      </c>
      <c r="N630" s="12">
        <f>IF($M$2='Utánpótlás I'!$P630,'Utánpótlás I'!$Q630,0)</f>
        <v>0</v>
      </c>
      <c r="O630" s="62">
        <f t="shared" si="167"/>
        <v>0</v>
      </c>
      <c r="P630" s="12">
        <f t="shared" si="168"/>
        <v>0</v>
      </c>
      <c r="R630" s="12">
        <f>IF($Q$2='Utánpótlás I'!$P630,'Utánpótlás I'!$Q630,0)</f>
        <v>0</v>
      </c>
      <c r="S630" s="62">
        <f t="shared" si="169"/>
        <v>0</v>
      </c>
      <c r="T630" s="12">
        <f t="shared" si="170"/>
        <v>0</v>
      </c>
      <c r="W630" s="12">
        <f>IF($V$2='Utánpótlás I'!$P630,'Utánpótlás I'!$Q630,0)</f>
        <v>0</v>
      </c>
      <c r="X630" s="62">
        <f t="shared" si="171"/>
        <v>0</v>
      </c>
      <c r="Y630" s="12">
        <f t="shared" si="172"/>
        <v>0</v>
      </c>
      <c r="AB630" s="12">
        <f>IF($AA$2='Utánpótlás I'!$P630,'Utánpótlás I'!$Q630,0)</f>
        <v>0</v>
      </c>
      <c r="AC630" s="62">
        <f t="shared" si="173"/>
        <v>0</v>
      </c>
      <c r="AD630" s="12">
        <f t="shared" si="174"/>
        <v>0</v>
      </c>
      <c r="AG630" s="12">
        <f>IF($AF$2='Utánpótlás I'!$P630,'Utánpótlás I'!$Q630,0)</f>
        <v>0</v>
      </c>
      <c r="AH630" s="62">
        <f t="shared" si="175"/>
        <v>0</v>
      </c>
      <c r="AI630" s="12">
        <f t="shared" si="176"/>
        <v>0</v>
      </c>
      <c r="AL630" s="12">
        <f>IF($AK$2='Utánpótlás I'!$P630,'Utánpótlás I'!$Q630,0)</f>
        <v>0</v>
      </c>
      <c r="AM630" s="62">
        <f t="shared" si="177"/>
        <v>0</v>
      </c>
      <c r="AN630" s="12">
        <f t="shared" si="178"/>
        <v>0</v>
      </c>
    </row>
    <row r="631" spans="2:40">
      <c r="B631" s="12">
        <f>IF($A$2='Utánpótlás I'!$P631,'Utánpótlás I'!$Q631,0)</f>
        <v>0</v>
      </c>
      <c r="C631" s="62">
        <f t="shared" si="179"/>
        <v>0</v>
      </c>
      <c r="D631" s="12">
        <f t="shared" si="162"/>
        <v>0</v>
      </c>
      <c r="F631" s="12">
        <f>IF($E$2='Utánpótlás I'!$P631,'Utánpótlás I'!$Q631,0)</f>
        <v>0</v>
      </c>
      <c r="G631" s="62">
        <f t="shared" si="163"/>
        <v>0</v>
      </c>
      <c r="H631" s="12">
        <f t="shared" si="164"/>
        <v>0</v>
      </c>
      <c r="J631" s="12">
        <f>IF($I$2='Utánpótlás I'!$P631,'Utánpótlás I'!$Q631,0)</f>
        <v>0</v>
      </c>
      <c r="K631" s="62">
        <f t="shared" si="165"/>
        <v>0</v>
      </c>
      <c r="L631" s="12">
        <f t="shared" si="166"/>
        <v>0</v>
      </c>
      <c r="N631" s="12">
        <f>IF($M$2='Utánpótlás I'!$P631,'Utánpótlás I'!$Q631,0)</f>
        <v>0</v>
      </c>
      <c r="O631" s="62">
        <f t="shared" si="167"/>
        <v>0</v>
      </c>
      <c r="P631" s="12">
        <f t="shared" si="168"/>
        <v>0</v>
      </c>
      <c r="R631" s="12">
        <f>IF($Q$2='Utánpótlás I'!$P631,'Utánpótlás I'!$Q631,0)</f>
        <v>0</v>
      </c>
      <c r="S631" s="62">
        <f t="shared" si="169"/>
        <v>0</v>
      </c>
      <c r="T631" s="12">
        <f t="shared" si="170"/>
        <v>0</v>
      </c>
      <c r="W631" s="12">
        <f>IF($V$2='Utánpótlás I'!$P631,'Utánpótlás I'!$Q631,0)</f>
        <v>0</v>
      </c>
      <c r="X631" s="62">
        <f t="shared" si="171"/>
        <v>0</v>
      </c>
      <c r="Y631" s="12">
        <f t="shared" si="172"/>
        <v>0</v>
      </c>
      <c r="AB631" s="12">
        <f>IF($AA$2='Utánpótlás I'!$P631,'Utánpótlás I'!$Q631,0)</f>
        <v>0</v>
      </c>
      <c r="AC631" s="62">
        <f t="shared" si="173"/>
        <v>0</v>
      </c>
      <c r="AD631" s="12">
        <f t="shared" si="174"/>
        <v>0</v>
      </c>
      <c r="AG631" s="12">
        <f>IF($AF$2='Utánpótlás I'!$P631,'Utánpótlás I'!$Q631,0)</f>
        <v>0</v>
      </c>
      <c r="AH631" s="62">
        <f t="shared" si="175"/>
        <v>0</v>
      </c>
      <c r="AI631" s="12">
        <f t="shared" si="176"/>
        <v>0</v>
      </c>
      <c r="AL631" s="12">
        <f>IF($AK$2='Utánpótlás I'!$P631,'Utánpótlás I'!$Q631,0)</f>
        <v>0</v>
      </c>
      <c r="AM631" s="62">
        <f t="shared" si="177"/>
        <v>0</v>
      </c>
      <c r="AN631" s="12">
        <f t="shared" si="178"/>
        <v>0</v>
      </c>
    </row>
    <row r="632" spans="2:40">
      <c r="B632" s="12">
        <f>IF($A$2='Utánpótlás I'!$P632,'Utánpótlás I'!$Q632,0)</f>
        <v>0</v>
      </c>
      <c r="C632" s="62">
        <f t="shared" si="179"/>
        <v>0</v>
      </c>
      <c r="D632" s="12">
        <f t="shared" si="162"/>
        <v>0</v>
      </c>
      <c r="F632" s="12">
        <f>IF($E$2='Utánpótlás I'!$P632,'Utánpótlás I'!$Q632,0)</f>
        <v>0</v>
      </c>
      <c r="G632" s="62">
        <f t="shared" si="163"/>
        <v>0</v>
      </c>
      <c r="H632" s="12">
        <f t="shared" si="164"/>
        <v>0</v>
      </c>
      <c r="J632" s="12">
        <f>IF($I$2='Utánpótlás I'!$P632,'Utánpótlás I'!$Q632,0)</f>
        <v>0</v>
      </c>
      <c r="K632" s="62">
        <f t="shared" si="165"/>
        <v>0</v>
      </c>
      <c r="L632" s="12">
        <f t="shared" si="166"/>
        <v>0</v>
      </c>
      <c r="N632" s="12">
        <f>IF($M$2='Utánpótlás I'!$P632,'Utánpótlás I'!$Q632,0)</f>
        <v>0</v>
      </c>
      <c r="O632" s="62">
        <f t="shared" si="167"/>
        <v>0</v>
      </c>
      <c r="P632" s="12">
        <f t="shared" si="168"/>
        <v>0</v>
      </c>
      <c r="R632" s="12">
        <f>IF($Q$2='Utánpótlás I'!$P632,'Utánpótlás I'!$Q632,0)</f>
        <v>0</v>
      </c>
      <c r="S632" s="62">
        <f t="shared" si="169"/>
        <v>0</v>
      </c>
      <c r="T632" s="12">
        <f t="shared" si="170"/>
        <v>0</v>
      </c>
      <c r="W632" s="12">
        <f>IF($V$2='Utánpótlás I'!$P632,'Utánpótlás I'!$Q632,0)</f>
        <v>0</v>
      </c>
      <c r="X632" s="62">
        <f t="shared" si="171"/>
        <v>0</v>
      </c>
      <c r="Y632" s="12">
        <f t="shared" si="172"/>
        <v>0</v>
      </c>
      <c r="AB632" s="12">
        <f>IF($AA$2='Utánpótlás I'!$P632,'Utánpótlás I'!$Q632,0)</f>
        <v>0</v>
      </c>
      <c r="AC632" s="62">
        <f t="shared" si="173"/>
        <v>0</v>
      </c>
      <c r="AD632" s="12">
        <f t="shared" si="174"/>
        <v>0</v>
      </c>
      <c r="AG632" s="12">
        <f>IF($AF$2='Utánpótlás I'!$P632,'Utánpótlás I'!$Q632,0)</f>
        <v>0</v>
      </c>
      <c r="AH632" s="62">
        <f t="shared" si="175"/>
        <v>0</v>
      </c>
      <c r="AI632" s="12">
        <f t="shared" si="176"/>
        <v>0</v>
      </c>
      <c r="AL632" s="12">
        <f>IF($AK$2='Utánpótlás I'!$P632,'Utánpótlás I'!$Q632,0)</f>
        <v>0</v>
      </c>
      <c r="AM632" s="62">
        <f t="shared" si="177"/>
        <v>0</v>
      </c>
      <c r="AN632" s="12">
        <f t="shared" si="178"/>
        <v>0</v>
      </c>
    </row>
    <row r="633" spans="2:40">
      <c r="B633" s="12">
        <f>IF($A$2='Utánpótlás I'!$P633,'Utánpótlás I'!$Q633,0)</f>
        <v>0</v>
      </c>
      <c r="C633" s="62">
        <f t="shared" si="179"/>
        <v>0</v>
      </c>
      <c r="D633" s="12">
        <f t="shared" si="162"/>
        <v>0</v>
      </c>
      <c r="F633" s="12">
        <f>IF($E$2='Utánpótlás I'!$P633,'Utánpótlás I'!$Q633,0)</f>
        <v>0</v>
      </c>
      <c r="G633" s="62">
        <f t="shared" si="163"/>
        <v>0</v>
      </c>
      <c r="H633" s="12">
        <f t="shared" si="164"/>
        <v>0</v>
      </c>
      <c r="J633" s="12">
        <f>IF($I$2='Utánpótlás I'!$P633,'Utánpótlás I'!$Q633,0)</f>
        <v>0</v>
      </c>
      <c r="K633" s="62">
        <f t="shared" si="165"/>
        <v>0</v>
      </c>
      <c r="L633" s="12">
        <f t="shared" si="166"/>
        <v>0</v>
      </c>
      <c r="N633" s="12">
        <f>IF($M$2='Utánpótlás I'!$P633,'Utánpótlás I'!$Q633,0)</f>
        <v>0</v>
      </c>
      <c r="O633" s="62">
        <f t="shared" si="167"/>
        <v>0</v>
      </c>
      <c r="P633" s="12">
        <f t="shared" si="168"/>
        <v>0</v>
      </c>
      <c r="R633" s="12">
        <f>IF($Q$2='Utánpótlás I'!$P633,'Utánpótlás I'!$Q633,0)</f>
        <v>0</v>
      </c>
      <c r="S633" s="62">
        <f t="shared" si="169"/>
        <v>0</v>
      </c>
      <c r="T633" s="12">
        <f t="shared" si="170"/>
        <v>0</v>
      </c>
      <c r="W633" s="12">
        <f>IF($V$2='Utánpótlás I'!$P633,'Utánpótlás I'!$Q633,0)</f>
        <v>0</v>
      </c>
      <c r="X633" s="62">
        <f t="shared" si="171"/>
        <v>0</v>
      </c>
      <c r="Y633" s="12">
        <f t="shared" si="172"/>
        <v>0</v>
      </c>
      <c r="AB633" s="12">
        <f>IF($AA$2='Utánpótlás I'!$P633,'Utánpótlás I'!$Q633,0)</f>
        <v>0</v>
      </c>
      <c r="AC633" s="62">
        <f t="shared" si="173"/>
        <v>0</v>
      </c>
      <c r="AD633" s="12">
        <f t="shared" si="174"/>
        <v>0</v>
      </c>
      <c r="AG633" s="12">
        <f>IF($AF$2='Utánpótlás I'!$P633,'Utánpótlás I'!$Q633,0)</f>
        <v>0</v>
      </c>
      <c r="AH633" s="62">
        <f t="shared" si="175"/>
        <v>0</v>
      </c>
      <c r="AI633" s="12">
        <f t="shared" si="176"/>
        <v>0</v>
      </c>
      <c r="AL633" s="12">
        <f>IF($AK$2='Utánpótlás I'!$P633,'Utánpótlás I'!$Q633,0)</f>
        <v>0</v>
      </c>
      <c r="AM633" s="62">
        <f t="shared" si="177"/>
        <v>0</v>
      </c>
      <c r="AN633" s="12">
        <f t="shared" si="178"/>
        <v>0</v>
      </c>
    </row>
    <row r="634" spans="2:40">
      <c r="B634" s="12">
        <f>IF($A$2='Utánpótlás I'!$P634,'Utánpótlás I'!$Q634,0)</f>
        <v>0</v>
      </c>
      <c r="C634" s="62">
        <f t="shared" si="179"/>
        <v>0</v>
      </c>
      <c r="D634" s="12">
        <f t="shared" si="162"/>
        <v>0</v>
      </c>
      <c r="F634" s="12">
        <f>IF($E$2='Utánpótlás I'!$P634,'Utánpótlás I'!$Q634,0)</f>
        <v>0</v>
      </c>
      <c r="G634" s="62">
        <f t="shared" si="163"/>
        <v>0</v>
      </c>
      <c r="H634" s="12">
        <f t="shared" si="164"/>
        <v>0</v>
      </c>
      <c r="J634" s="12">
        <f>IF($I$2='Utánpótlás I'!$P634,'Utánpótlás I'!$Q634,0)</f>
        <v>0</v>
      </c>
      <c r="K634" s="62">
        <f t="shared" si="165"/>
        <v>0</v>
      </c>
      <c r="L634" s="12">
        <f t="shared" si="166"/>
        <v>0</v>
      </c>
      <c r="N634" s="12">
        <f>IF($M$2='Utánpótlás I'!$P634,'Utánpótlás I'!$Q634,0)</f>
        <v>0</v>
      </c>
      <c r="O634" s="62">
        <f t="shared" si="167"/>
        <v>0</v>
      </c>
      <c r="P634" s="12">
        <f t="shared" si="168"/>
        <v>0</v>
      </c>
      <c r="R634" s="12">
        <f>IF($Q$2='Utánpótlás I'!$P634,'Utánpótlás I'!$Q634,0)</f>
        <v>0</v>
      </c>
      <c r="S634" s="62">
        <f t="shared" si="169"/>
        <v>0</v>
      </c>
      <c r="T634" s="12">
        <f t="shared" si="170"/>
        <v>0</v>
      </c>
      <c r="W634" s="12">
        <f>IF($V$2='Utánpótlás I'!$P634,'Utánpótlás I'!$Q634,0)</f>
        <v>0</v>
      </c>
      <c r="X634" s="62">
        <f t="shared" si="171"/>
        <v>0</v>
      </c>
      <c r="Y634" s="12">
        <f t="shared" si="172"/>
        <v>0</v>
      </c>
      <c r="AB634" s="12">
        <f>IF($AA$2='Utánpótlás I'!$P634,'Utánpótlás I'!$Q634,0)</f>
        <v>0</v>
      </c>
      <c r="AC634" s="62">
        <f t="shared" si="173"/>
        <v>0</v>
      </c>
      <c r="AD634" s="12">
        <f t="shared" si="174"/>
        <v>0</v>
      </c>
      <c r="AG634" s="12">
        <f>IF($AF$2='Utánpótlás I'!$P634,'Utánpótlás I'!$Q634,0)</f>
        <v>0</v>
      </c>
      <c r="AH634" s="62">
        <f t="shared" si="175"/>
        <v>0</v>
      </c>
      <c r="AI634" s="12">
        <f t="shared" si="176"/>
        <v>0</v>
      </c>
      <c r="AL634" s="12">
        <f>IF($AK$2='Utánpótlás I'!$P634,'Utánpótlás I'!$Q634,0)</f>
        <v>0</v>
      </c>
      <c r="AM634" s="62">
        <f t="shared" si="177"/>
        <v>0</v>
      </c>
      <c r="AN634" s="12">
        <f t="shared" si="178"/>
        <v>0</v>
      </c>
    </row>
    <row r="635" spans="2:40">
      <c r="B635" s="12">
        <f>IF($A$2='Utánpótlás I'!$P635,'Utánpótlás I'!$Q635,0)</f>
        <v>0</v>
      </c>
      <c r="C635" s="62">
        <f t="shared" si="179"/>
        <v>0</v>
      </c>
      <c r="D635" s="12">
        <f t="shared" si="162"/>
        <v>0</v>
      </c>
      <c r="F635" s="12">
        <f>IF($E$2='Utánpótlás I'!$P635,'Utánpótlás I'!$Q635,0)</f>
        <v>0</v>
      </c>
      <c r="G635" s="62">
        <f t="shared" si="163"/>
        <v>0</v>
      </c>
      <c r="H635" s="12">
        <f t="shared" si="164"/>
        <v>0</v>
      </c>
      <c r="J635" s="12">
        <f>IF($I$2='Utánpótlás I'!$P635,'Utánpótlás I'!$Q635,0)</f>
        <v>0</v>
      </c>
      <c r="K635" s="62">
        <f t="shared" si="165"/>
        <v>0</v>
      </c>
      <c r="L635" s="12">
        <f t="shared" si="166"/>
        <v>0</v>
      </c>
      <c r="N635" s="12">
        <f>IF($M$2='Utánpótlás I'!$P635,'Utánpótlás I'!$Q635,0)</f>
        <v>0</v>
      </c>
      <c r="O635" s="62">
        <f t="shared" si="167"/>
        <v>0</v>
      </c>
      <c r="P635" s="12">
        <f t="shared" si="168"/>
        <v>0</v>
      </c>
      <c r="R635" s="12">
        <f>IF($Q$2='Utánpótlás I'!$P635,'Utánpótlás I'!$Q635,0)</f>
        <v>0</v>
      </c>
      <c r="S635" s="62">
        <f t="shared" si="169"/>
        <v>0</v>
      </c>
      <c r="T635" s="12">
        <f t="shared" si="170"/>
        <v>0</v>
      </c>
      <c r="W635" s="12">
        <f>IF($V$2='Utánpótlás I'!$P635,'Utánpótlás I'!$Q635,0)</f>
        <v>0</v>
      </c>
      <c r="X635" s="62">
        <f t="shared" si="171"/>
        <v>0</v>
      </c>
      <c r="Y635" s="12">
        <f t="shared" si="172"/>
        <v>0</v>
      </c>
      <c r="AB635" s="12">
        <f>IF($AA$2='Utánpótlás I'!$P635,'Utánpótlás I'!$Q635,0)</f>
        <v>0</v>
      </c>
      <c r="AC635" s="62">
        <f t="shared" si="173"/>
        <v>0</v>
      </c>
      <c r="AD635" s="12">
        <f t="shared" si="174"/>
        <v>0</v>
      </c>
      <c r="AG635" s="12">
        <f>IF($AF$2='Utánpótlás I'!$P635,'Utánpótlás I'!$Q635,0)</f>
        <v>0</v>
      </c>
      <c r="AH635" s="62">
        <f t="shared" si="175"/>
        <v>0</v>
      </c>
      <c r="AI635" s="12">
        <f t="shared" si="176"/>
        <v>0</v>
      </c>
      <c r="AL635" s="12">
        <f>IF($AK$2='Utánpótlás I'!$P635,'Utánpótlás I'!$Q635,0)</f>
        <v>0</v>
      </c>
      <c r="AM635" s="62">
        <f t="shared" si="177"/>
        <v>0</v>
      </c>
      <c r="AN635" s="12">
        <f t="shared" si="178"/>
        <v>0</v>
      </c>
    </row>
    <row r="636" spans="2:40">
      <c r="B636" s="12">
        <f>IF($A$2='Utánpótlás I'!$P636,'Utánpótlás I'!$Q636,0)</f>
        <v>0</v>
      </c>
      <c r="C636" s="62">
        <f t="shared" si="179"/>
        <v>0</v>
      </c>
      <c r="D636" s="12">
        <f t="shared" si="162"/>
        <v>0</v>
      </c>
      <c r="F636" s="12">
        <f>IF($E$2='Utánpótlás I'!$P636,'Utánpótlás I'!$Q636,0)</f>
        <v>0</v>
      </c>
      <c r="G636" s="62">
        <f t="shared" si="163"/>
        <v>0</v>
      </c>
      <c r="H636" s="12">
        <f t="shared" si="164"/>
        <v>0</v>
      </c>
      <c r="J636" s="12">
        <f>IF($I$2='Utánpótlás I'!$P636,'Utánpótlás I'!$Q636,0)</f>
        <v>0</v>
      </c>
      <c r="K636" s="62">
        <f t="shared" si="165"/>
        <v>0</v>
      </c>
      <c r="L636" s="12">
        <f t="shared" si="166"/>
        <v>0</v>
      </c>
      <c r="N636" s="12">
        <f>IF($M$2='Utánpótlás I'!$P636,'Utánpótlás I'!$Q636,0)</f>
        <v>0</v>
      </c>
      <c r="O636" s="62">
        <f t="shared" si="167"/>
        <v>0</v>
      </c>
      <c r="P636" s="12">
        <f t="shared" si="168"/>
        <v>0</v>
      </c>
      <c r="R636" s="12">
        <f>IF($Q$2='Utánpótlás I'!$P636,'Utánpótlás I'!$Q636,0)</f>
        <v>0</v>
      </c>
      <c r="S636" s="62">
        <f t="shared" si="169"/>
        <v>0</v>
      </c>
      <c r="T636" s="12">
        <f t="shared" si="170"/>
        <v>0</v>
      </c>
      <c r="W636" s="12">
        <f>IF($V$2='Utánpótlás I'!$P636,'Utánpótlás I'!$Q636,0)</f>
        <v>0</v>
      </c>
      <c r="X636" s="62">
        <f t="shared" si="171"/>
        <v>0</v>
      </c>
      <c r="Y636" s="12">
        <f t="shared" si="172"/>
        <v>0</v>
      </c>
      <c r="AB636" s="12">
        <f>IF($AA$2='Utánpótlás I'!$P636,'Utánpótlás I'!$Q636,0)</f>
        <v>0</v>
      </c>
      <c r="AC636" s="62">
        <f t="shared" si="173"/>
        <v>0</v>
      </c>
      <c r="AD636" s="12">
        <f t="shared" si="174"/>
        <v>0</v>
      </c>
      <c r="AG636" s="12">
        <f>IF($AF$2='Utánpótlás I'!$P636,'Utánpótlás I'!$Q636,0)</f>
        <v>0</v>
      </c>
      <c r="AH636" s="62">
        <f t="shared" si="175"/>
        <v>0</v>
      </c>
      <c r="AI636" s="12">
        <f t="shared" si="176"/>
        <v>0</v>
      </c>
      <c r="AL636" s="12">
        <f>IF($AK$2='Utánpótlás I'!$P636,'Utánpótlás I'!$Q636,0)</f>
        <v>0</v>
      </c>
      <c r="AM636" s="62">
        <f t="shared" si="177"/>
        <v>0</v>
      </c>
      <c r="AN636" s="12">
        <f t="shared" si="178"/>
        <v>0</v>
      </c>
    </row>
    <row r="637" spans="2:40">
      <c r="B637" s="12">
        <f>IF($A$2='Utánpótlás I'!$P637,'Utánpótlás I'!$Q637,0)</f>
        <v>0</v>
      </c>
      <c r="C637" s="62">
        <f t="shared" si="179"/>
        <v>0</v>
      </c>
      <c r="D637" s="12">
        <f t="shared" si="162"/>
        <v>0</v>
      </c>
      <c r="F637" s="12">
        <f>IF($E$2='Utánpótlás I'!$P637,'Utánpótlás I'!$Q637,0)</f>
        <v>0</v>
      </c>
      <c r="G637" s="62">
        <f t="shared" si="163"/>
        <v>0</v>
      </c>
      <c r="H637" s="12">
        <f t="shared" si="164"/>
        <v>0</v>
      </c>
      <c r="J637" s="12">
        <f>IF($I$2='Utánpótlás I'!$P637,'Utánpótlás I'!$Q637,0)</f>
        <v>0</v>
      </c>
      <c r="K637" s="62">
        <f t="shared" si="165"/>
        <v>0</v>
      </c>
      <c r="L637" s="12">
        <f t="shared" si="166"/>
        <v>0</v>
      </c>
      <c r="N637" s="12">
        <f>IF($M$2='Utánpótlás I'!$P637,'Utánpótlás I'!$Q637,0)</f>
        <v>0</v>
      </c>
      <c r="O637" s="62">
        <f t="shared" si="167"/>
        <v>0</v>
      </c>
      <c r="P637" s="12">
        <f t="shared" si="168"/>
        <v>0</v>
      </c>
      <c r="R637" s="12">
        <f>IF($Q$2='Utánpótlás I'!$P637,'Utánpótlás I'!$Q637,0)</f>
        <v>0</v>
      </c>
      <c r="S637" s="62">
        <f t="shared" si="169"/>
        <v>0</v>
      </c>
      <c r="T637" s="12">
        <f t="shared" si="170"/>
        <v>0</v>
      </c>
      <c r="W637" s="12">
        <f>IF($V$2='Utánpótlás I'!$P637,'Utánpótlás I'!$Q637,0)</f>
        <v>0</v>
      </c>
      <c r="X637" s="62">
        <f t="shared" si="171"/>
        <v>0</v>
      </c>
      <c r="Y637" s="12">
        <f t="shared" si="172"/>
        <v>0</v>
      </c>
      <c r="AB637" s="12">
        <f>IF($AA$2='Utánpótlás I'!$P637,'Utánpótlás I'!$Q637,0)</f>
        <v>0</v>
      </c>
      <c r="AC637" s="62">
        <f t="shared" si="173"/>
        <v>0</v>
      </c>
      <c r="AD637" s="12">
        <f t="shared" si="174"/>
        <v>0</v>
      </c>
      <c r="AG637" s="12">
        <f>IF($AF$2='Utánpótlás I'!$P637,'Utánpótlás I'!$Q637,0)</f>
        <v>0</v>
      </c>
      <c r="AH637" s="62">
        <f t="shared" si="175"/>
        <v>0</v>
      </c>
      <c r="AI637" s="12">
        <f t="shared" si="176"/>
        <v>0</v>
      </c>
      <c r="AL637" s="12">
        <f>IF($AK$2='Utánpótlás I'!$P637,'Utánpótlás I'!$Q637,0)</f>
        <v>0</v>
      </c>
      <c r="AM637" s="62">
        <f t="shared" si="177"/>
        <v>0</v>
      </c>
      <c r="AN637" s="12">
        <f t="shared" si="178"/>
        <v>0</v>
      </c>
    </row>
    <row r="638" spans="2:40">
      <c r="B638" s="12">
        <f>IF($A$2='Utánpótlás I'!$P638,'Utánpótlás I'!$Q638,0)</f>
        <v>0</v>
      </c>
      <c r="C638" s="62">
        <f t="shared" si="179"/>
        <v>0</v>
      </c>
      <c r="D638" s="12">
        <f t="shared" si="162"/>
        <v>0</v>
      </c>
      <c r="F638" s="12">
        <f>IF($E$2='Utánpótlás I'!$P638,'Utánpótlás I'!$Q638,0)</f>
        <v>0</v>
      </c>
      <c r="G638" s="62">
        <f t="shared" si="163"/>
        <v>0</v>
      </c>
      <c r="H638" s="12">
        <f t="shared" si="164"/>
        <v>0</v>
      </c>
      <c r="J638" s="12">
        <f>IF($I$2='Utánpótlás I'!$P638,'Utánpótlás I'!$Q638,0)</f>
        <v>0</v>
      </c>
      <c r="K638" s="62">
        <f t="shared" si="165"/>
        <v>0</v>
      </c>
      <c r="L638" s="12">
        <f t="shared" si="166"/>
        <v>0</v>
      </c>
      <c r="N638" s="12">
        <f>IF($M$2='Utánpótlás I'!$P638,'Utánpótlás I'!$Q638,0)</f>
        <v>0</v>
      </c>
      <c r="O638" s="62">
        <f t="shared" si="167"/>
        <v>0</v>
      </c>
      <c r="P638" s="12">
        <f t="shared" si="168"/>
        <v>0</v>
      </c>
      <c r="R638" s="12">
        <f>IF($Q$2='Utánpótlás I'!$P638,'Utánpótlás I'!$Q638,0)</f>
        <v>0</v>
      </c>
      <c r="S638" s="62">
        <f t="shared" si="169"/>
        <v>0</v>
      </c>
      <c r="T638" s="12">
        <f t="shared" si="170"/>
        <v>0</v>
      </c>
      <c r="W638" s="12">
        <f>IF($V$2='Utánpótlás I'!$P638,'Utánpótlás I'!$Q638,0)</f>
        <v>0</v>
      </c>
      <c r="X638" s="62">
        <f t="shared" si="171"/>
        <v>0</v>
      </c>
      <c r="Y638" s="12">
        <f t="shared" si="172"/>
        <v>0</v>
      </c>
      <c r="AB638" s="12">
        <f>IF($AA$2='Utánpótlás I'!$P638,'Utánpótlás I'!$Q638,0)</f>
        <v>0</v>
      </c>
      <c r="AC638" s="62">
        <f t="shared" si="173"/>
        <v>0</v>
      </c>
      <c r="AD638" s="12">
        <f t="shared" si="174"/>
        <v>0</v>
      </c>
      <c r="AG638" s="12">
        <f>IF($AF$2='Utánpótlás I'!$P638,'Utánpótlás I'!$Q638,0)</f>
        <v>0</v>
      </c>
      <c r="AH638" s="62">
        <f t="shared" si="175"/>
        <v>0</v>
      </c>
      <c r="AI638" s="12">
        <f t="shared" si="176"/>
        <v>0</v>
      </c>
      <c r="AL638" s="12">
        <f>IF($AK$2='Utánpótlás I'!$P638,'Utánpótlás I'!$Q638,0)</f>
        <v>0</v>
      </c>
      <c r="AM638" s="62">
        <f t="shared" si="177"/>
        <v>0</v>
      </c>
      <c r="AN638" s="12">
        <f t="shared" si="178"/>
        <v>0</v>
      </c>
    </row>
    <row r="639" spans="2:40">
      <c r="B639" s="12">
        <f>IF($A$2='Utánpótlás I'!$P639,'Utánpótlás I'!$Q639,0)</f>
        <v>0</v>
      </c>
      <c r="C639" s="62">
        <f t="shared" si="179"/>
        <v>0</v>
      </c>
      <c r="D639" s="12">
        <f t="shared" si="162"/>
        <v>0</v>
      </c>
      <c r="F639" s="12">
        <f>IF($E$2='Utánpótlás I'!$P639,'Utánpótlás I'!$Q639,0)</f>
        <v>0</v>
      </c>
      <c r="G639" s="62">
        <f t="shared" si="163"/>
        <v>0</v>
      </c>
      <c r="H639" s="12">
        <f t="shared" si="164"/>
        <v>0</v>
      </c>
      <c r="J639" s="12">
        <f>IF($I$2='Utánpótlás I'!$P639,'Utánpótlás I'!$Q639,0)</f>
        <v>0</v>
      </c>
      <c r="K639" s="62">
        <f t="shared" si="165"/>
        <v>0</v>
      </c>
      <c r="L639" s="12">
        <f t="shared" si="166"/>
        <v>0</v>
      </c>
      <c r="N639" s="12">
        <f>IF($M$2='Utánpótlás I'!$P639,'Utánpótlás I'!$Q639,0)</f>
        <v>0</v>
      </c>
      <c r="O639" s="62">
        <f t="shared" si="167"/>
        <v>0</v>
      </c>
      <c r="P639" s="12">
        <f t="shared" si="168"/>
        <v>0</v>
      </c>
      <c r="R639" s="12">
        <f>IF($Q$2='Utánpótlás I'!$P639,'Utánpótlás I'!$Q639,0)</f>
        <v>0</v>
      </c>
      <c r="S639" s="62">
        <f t="shared" si="169"/>
        <v>0</v>
      </c>
      <c r="T639" s="12">
        <f t="shared" si="170"/>
        <v>0</v>
      </c>
      <c r="W639" s="12">
        <f>IF($V$2='Utánpótlás I'!$P639,'Utánpótlás I'!$Q639,0)</f>
        <v>0</v>
      </c>
      <c r="X639" s="62">
        <f t="shared" si="171"/>
        <v>0</v>
      </c>
      <c r="Y639" s="12">
        <f t="shared" si="172"/>
        <v>0</v>
      </c>
      <c r="AB639" s="12">
        <f>IF($AA$2='Utánpótlás I'!$P639,'Utánpótlás I'!$Q639,0)</f>
        <v>0</v>
      </c>
      <c r="AC639" s="62">
        <f t="shared" si="173"/>
        <v>0</v>
      </c>
      <c r="AD639" s="12">
        <f t="shared" si="174"/>
        <v>0</v>
      </c>
      <c r="AG639" s="12">
        <f>IF($AF$2='Utánpótlás I'!$P639,'Utánpótlás I'!$Q639,0)</f>
        <v>0</v>
      </c>
      <c r="AH639" s="62">
        <f t="shared" si="175"/>
        <v>0</v>
      </c>
      <c r="AI639" s="12">
        <f t="shared" si="176"/>
        <v>0</v>
      </c>
      <c r="AL639" s="12">
        <f>IF($AK$2='Utánpótlás I'!$P639,'Utánpótlás I'!$Q639,0)</f>
        <v>0</v>
      </c>
      <c r="AM639" s="62">
        <f t="shared" si="177"/>
        <v>0</v>
      </c>
      <c r="AN639" s="12">
        <f t="shared" si="178"/>
        <v>0</v>
      </c>
    </row>
    <row r="640" spans="2:40">
      <c r="B640" s="12">
        <f>IF($A$2='Utánpótlás I'!$P640,'Utánpótlás I'!$Q640,0)</f>
        <v>0</v>
      </c>
      <c r="C640" s="62">
        <f t="shared" si="179"/>
        <v>0</v>
      </c>
      <c r="D640" s="12">
        <f t="shared" si="162"/>
        <v>0</v>
      </c>
      <c r="F640" s="12">
        <f>IF($E$2='Utánpótlás I'!$P640,'Utánpótlás I'!$Q640,0)</f>
        <v>0</v>
      </c>
      <c r="G640" s="62">
        <f t="shared" si="163"/>
        <v>0</v>
      </c>
      <c r="H640" s="12">
        <f t="shared" si="164"/>
        <v>0</v>
      </c>
      <c r="J640" s="12">
        <f>IF($I$2='Utánpótlás I'!$P640,'Utánpótlás I'!$Q640,0)</f>
        <v>0</v>
      </c>
      <c r="K640" s="62">
        <f t="shared" si="165"/>
        <v>0</v>
      </c>
      <c r="L640" s="12">
        <f t="shared" si="166"/>
        <v>0</v>
      </c>
      <c r="N640" s="12">
        <f>IF($M$2='Utánpótlás I'!$P640,'Utánpótlás I'!$Q640,0)</f>
        <v>0</v>
      </c>
      <c r="O640" s="62">
        <f t="shared" si="167"/>
        <v>0</v>
      </c>
      <c r="P640" s="12">
        <f t="shared" si="168"/>
        <v>0</v>
      </c>
      <c r="R640" s="12">
        <f>IF($Q$2='Utánpótlás I'!$P640,'Utánpótlás I'!$Q640,0)</f>
        <v>0</v>
      </c>
      <c r="S640" s="62">
        <f t="shared" si="169"/>
        <v>0</v>
      </c>
      <c r="T640" s="12">
        <f t="shared" si="170"/>
        <v>0</v>
      </c>
      <c r="W640" s="12">
        <f>IF($V$2='Utánpótlás I'!$P640,'Utánpótlás I'!$Q640,0)</f>
        <v>0</v>
      </c>
      <c r="X640" s="62">
        <f t="shared" si="171"/>
        <v>0</v>
      </c>
      <c r="Y640" s="12">
        <f t="shared" si="172"/>
        <v>0</v>
      </c>
      <c r="AB640" s="12">
        <f>IF($AA$2='Utánpótlás I'!$P640,'Utánpótlás I'!$Q640,0)</f>
        <v>0</v>
      </c>
      <c r="AC640" s="62">
        <f t="shared" si="173"/>
        <v>0</v>
      </c>
      <c r="AD640" s="12">
        <f t="shared" si="174"/>
        <v>0</v>
      </c>
      <c r="AG640" s="12">
        <f>IF($AF$2='Utánpótlás I'!$P640,'Utánpótlás I'!$Q640,0)</f>
        <v>0</v>
      </c>
      <c r="AH640" s="62">
        <f t="shared" si="175"/>
        <v>0</v>
      </c>
      <c r="AI640" s="12">
        <f t="shared" si="176"/>
        <v>0</v>
      </c>
      <c r="AL640" s="12">
        <f>IF($AK$2='Utánpótlás I'!$P640,'Utánpótlás I'!$Q640,0)</f>
        <v>0</v>
      </c>
      <c r="AM640" s="62">
        <f t="shared" si="177"/>
        <v>0</v>
      </c>
      <c r="AN640" s="12">
        <f t="shared" si="178"/>
        <v>0</v>
      </c>
    </row>
    <row r="641" spans="2:40">
      <c r="B641" s="12">
        <f>IF($A$2='Utánpótlás I'!$P641,'Utánpótlás I'!$Q641,0)</f>
        <v>0</v>
      </c>
      <c r="C641" s="62">
        <f t="shared" si="179"/>
        <v>0</v>
      </c>
      <c r="D641" s="12">
        <f t="shared" si="162"/>
        <v>0</v>
      </c>
      <c r="F641" s="12">
        <f>IF($E$2='Utánpótlás I'!$P641,'Utánpótlás I'!$Q641,0)</f>
        <v>0</v>
      </c>
      <c r="G641" s="62">
        <f t="shared" si="163"/>
        <v>0</v>
      </c>
      <c r="H641" s="12">
        <f t="shared" si="164"/>
        <v>0</v>
      </c>
      <c r="J641" s="12">
        <f>IF($I$2='Utánpótlás I'!$P641,'Utánpótlás I'!$Q641,0)</f>
        <v>0</v>
      </c>
      <c r="K641" s="62">
        <f t="shared" si="165"/>
        <v>0</v>
      </c>
      <c r="L641" s="12">
        <f t="shared" si="166"/>
        <v>0</v>
      </c>
      <c r="N641" s="12">
        <f>IF($M$2='Utánpótlás I'!$P641,'Utánpótlás I'!$Q641,0)</f>
        <v>0</v>
      </c>
      <c r="O641" s="62">
        <f t="shared" si="167"/>
        <v>0</v>
      </c>
      <c r="P641" s="12">
        <f t="shared" si="168"/>
        <v>0</v>
      </c>
      <c r="R641" s="12">
        <f>IF($Q$2='Utánpótlás I'!$P641,'Utánpótlás I'!$Q641,0)</f>
        <v>0</v>
      </c>
      <c r="S641" s="62">
        <f t="shared" si="169"/>
        <v>0</v>
      </c>
      <c r="T641" s="12">
        <f t="shared" si="170"/>
        <v>0</v>
      </c>
      <c r="W641" s="12">
        <f>IF($V$2='Utánpótlás I'!$P641,'Utánpótlás I'!$Q641,0)</f>
        <v>0</v>
      </c>
      <c r="X641" s="62">
        <f t="shared" si="171"/>
        <v>0</v>
      </c>
      <c r="Y641" s="12">
        <f t="shared" si="172"/>
        <v>0</v>
      </c>
      <c r="AB641" s="12">
        <f>IF($AA$2='Utánpótlás I'!$P641,'Utánpótlás I'!$Q641,0)</f>
        <v>0</v>
      </c>
      <c r="AC641" s="62">
        <f t="shared" si="173"/>
        <v>0</v>
      </c>
      <c r="AD641" s="12">
        <f t="shared" si="174"/>
        <v>0</v>
      </c>
      <c r="AG641" s="12">
        <f>IF($AF$2='Utánpótlás I'!$P641,'Utánpótlás I'!$Q641,0)</f>
        <v>0</v>
      </c>
      <c r="AH641" s="62">
        <f t="shared" si="175"/>
        <v>0</v>
      </c>
      <c r="AI641" s="12">
        <f t="shared" si="176"/>
        <v>0</v>
      </c>
      <c r="AL641" s="12">
        <f>IF($AK$2='Utánpótlás I'!$P641,'Utánpótlás I'!$Q641,0)</f>
        <v>0</v>
      </c>
      <c r="AM641" s="62">
        <f t="shared" si="177"/>
        <v>0</v>
      </c>
      <c r="AN641" s="12">
        <f t="shared" si="178"/>
        <v>0</v>
      </c>
    </row>
    <row r="642" spans="2:40">
      <c r="B642" s="12">
        <f>IF($A$2='Utánpótlás I'!$P642,'Utánpótlás I'!$Q642,0)</f>
        <v>0</v>
      </c>
      <c r="C642" s="62">
        <f t="shared" si="179"/>
        <v>0</v>
      </c>
      <c r="D642" s="12">
        <f t="shared" ref="D642:D701" si="180">IF(B642&gt;0,1,0)</f>
        <v>0</v>
      </c>
      <c r="F642" s="12">
        <f>IF($E$2='Utánpótlás I'!$P642,'Utánpótlás I'!$Q642,0)</f>
        <v>0</v>
      </c>
      <c r="G642" s="62">
        <f t="shared" ref="G642:G651" si="181">(F642/200)^2*PI()</f>
        <v>0</v>
      </c>
      <c r="H642" s="12">
        <f t="shared" ref="H642:H701" si="182">IF(F642&gt;0,1,0)</f>
        <v>0</v>
      </c>
      <c r="J642" s="12">
        <f>IF($I$2='Utánpótlás I'!$P642,'Utánpótlás I'!$Q642,0)</f>
        <v>0</v>
      </c>
      <c r="K642" s="62">
        <f t="shared" ref="K642:K701" si="183">(J642/200)^2*PI()</f>
        <v>0</v>
      </c>
      <c r="L642" s="12">
        <f t="shared" ref="L642:L701" si="184">IF(J642&gt;0,1,0)</f>
        <v>0</v>
      </c>
      <c r="N642" s="12">
        <f>IF($M$2='Utánpótlás I'!$P642,'Utánpótlás I'!$Q642,0)</f>
        <v>0</v>
      </c>
      <c r="O642" s="62">
        <f t="shared" ref="O642:O701" si="185">(N642/200)^2*PI()</f>
        <v>0</v>
      </c>
      <c r="P642" s="12">
        <f t="shared" ref="P642:P701" si="186">IF(N642&gt;0,1,0)</f>
        <v>0</v>
      </c>
      <c r="R642" s="12">
        <f>IF($Q$2='Utánpótlás I'!$P642,'Utánpótlás I'!$Q642,0)</f>
        <v>0</v>
      </c>
      <c r="S642" s="62">
        <f t="shared" ref="S642:S701" si="187">(R642/200)^2*PI()</f>
        <v>0</v>
      </c>
      <c r="T642" s="12">
        <f t="shared" ref="T642:T701" si="188">IF(R642&gt;0,1,0)</f>
        <v>0</v>
      </c>
      <c r="W642" s="12">
        <f>IF($V$2='Utánpótlás I'!$P642,'Utánpótlás I'!$Q642,0)</f>
        <v>0</v>
      </c>
      <c r="X642" s="62">
        <f t="shared" ref="X642:X701" si="189">(W642/200)^2*PI()</f>
        <v>0</v>
      </c>
      <c r="Y642" s="12">
        <f t="shared" ref="Y642:Y701" si="190">IF(W642&gt;0,1,0)</f>
        <v>0</v>
      </c>
      <c r="AB642" s="12">
        <f>IF($AA$2='Utánpótlás I'!$P642,'Utánpótlás I'!$Q642,0)</f>
        <v>0</v>
      </c>
      <c r="AC642" s="62">
        <f t="shared" ref="AC642:AC701" si="191">(AB642/200)^2*PI()</f>
        <v>0</v>
      </c>
      <c r="AD642" s="12">
        <f t="shared" ref="AD642:AD701" si="192">IF(AB642&gt;0,1,0)</f>
        <v>0</v>
      </c>
      <c r="AG642" s="12">
        <f>IF($AF$2='Utánpótlás I'!$P642,'Utánpótlás I'!$Q642,0)</f>
        <v>0</v>
      </c>
      <c r="AH642" s="62">
        <f t="shared" ref="AH642:AH701" si="193">(AG642/200)^2*PI()</f>
        <v>0</v>
      </c>
      <c r="AI642" s="12">
        <f t="shared" ref="AI642:AI701" si="194">IF(AG642&gt;0,1,0)</f>
        <v>0</v>
      </c>
      <c r="AL642" s="12">
        <f>IF($AK$2='Utánpótlás I'!$P642,'Utánpótlás I'!$Q642,0)</f>
        <v>0</v>
      </c>
      <c r="AM642" s="62">
        <f t="shared" ref="AM642:AM701" si="195">(AL642/200)^2*PI()</f>
        <v>0</v>
      </c>
      <c r="AN642" s="12">
        <f t="shared" si="178"/>
        <v>0</v>
      </c>
    </row>
    <row r="643" spans="2:40">
      <c r="B643" s="12">
        <f>IF($A$2='Utánpótlás I'!$P643,'Utánpótlás I'!$Q643,0)</f>
        <v>0</v>
      </c>
      <c r="C643" s="62">
        <f t="shared" ref="C643:C701" si="196">(B643/200)^2*PI()</f>
        <v>0</v>
      </c>
      <c r="D643" s="12">
        <f t="shared" si="180"/>
        <v>0</v>
      </c>
      <c r="F643" s="12">
        <f>IF($E$2='Utánpótlás I'!$P643,'Utánpótlás I'!$Q643,0)</f>
        <v>0</v>
      </c>
      <c r="G643" s="62">
        <f t="shared" si="181"/>
        <v>0</v>
      </c>
      <c r="H643" s="12">
        <f t="shared" si="182"/>
        <v>0</v>
      </c>
      <c r="J643" s="12">
        <f>IF($I$2='Utánpótlás I'!$P643,'Utánpótlás I'!$Q643,0)</f>
        <v>0</v>
      </c>
      <c r="K643" s="62">
        <f t="shared" si="183"/>
        <v>0</v>
      </c>
      <c r="L643" s="12">
        <f t="shared" si="184"/>
        <v>0</v>
      </c>
      <c r="N643" s="12">
        <f>IF($M$2='Utánpótlás I'!$P643,'Utánpótlás I'!$Q643,0)</f>
        <v>0</v>
      </c>
      <c r="O643" s="62">
        <f t="shared" si="185"/>
        <v>0</v>
      </c>
      <c r="P643" s="12">
        <f t="shared" si="186"/>
        <v>0</v>
      </c>
      <c r="R643" s="12">
        <f>IF($Q$2='Utánpótlás I'!$P643,'Utánpótlás I'!$Q643,0)</f>
        <v>0</v>
      </c>
      <c r="S643" s="62">
        <f t="shared" si="187"/>
        <v>0</v>
      </c>
      <c r="T643" s="12">
        <f t="shared" si="188"/>
        <v>0</v>
      </c>
      <c r="W643" s="12">
        <f>IF($V$2='Utánpótlás I'!$P643,'Utánpótlás I'!$Q643,0)</f>
        <v>0</v>
      </c>
      <c r="X643" s="62">
        <f t="shared" si="189"/>
        <v>0</v>
      </c>
      <c r="Y643" s="12">
        <f t="shared" si="190"/>
        <v>0</v>
      </c>
      <c r="AB643" s="12">
        <f>IF($AA$2='Utánpótlás I'!$P643,'Utánpótlás I'!$Q643,0)</f>
        <v>0</v>
      </c>
      <c r="AC643" s="62">
        <f t="shared" si="191"/>
        <v>0</v>
      </c>
      <c r="AD643" s="12">
        <f t="shared" si="192"/>
        <v>0</v>
      </c>
      <c r="AG643" s="12">
        <f>IF($AF$2='Utánpótlás I'!$P643,'Utánpótlás I'!$Q643,0)</f>
        <v>0</v>
      </c>
      <c r="AH643" s="62">
        <f t="shared" si="193"/>
        <v>0</v>
      </c>
      <c r="AI643" s="12">
        <f t="shared" si="194"/>
        <v>0</v>
      </c>
      <c r="AL643" s="12">
        <f>IF($AK$2='Utánpótlás I'!$P643,'Utánpótlás I'!$Q643,0)</f>
        <v>0</v>
      </c>
      <c r="AM643" s="62">
        <f t="shared" si="195"/>
        <v>0</v>
      </c>
      <c r="AN643" s="12">
        <f t="shared" ref="AN643:AN701" si="197">IF(AL643&gt;0,1,0)</f>
        <v>0</v>
      </c>
    </row>
    <row r="644" spans="2:40">
      <c r="B644" s="12">
        <f>IF($A$2='Utánpótlás I'!$P644,'Utánpótlás I'!$Q644,0)</f>
        <v>0</v>
      </c>
      <c r="C644" s="62">
        <f t="shared" si="196"/>
        <v>0</v>
      </c>
      <c r="D644" s="12">
        <f t="shared" si="180"/>
        <v>0</v>
      </c>
      <c r="F644" s="12">
        <f>IF($E$2='Utánpótlás I'!$P644,'Utánpótlás I'!$Q644,0)</f>
        <v>0</v>
      </c>
      <c r="G644" s="62">
        <f t="shared" si="181"/>
        <v>0</v>
      </c>
      <c r="H644" s="12">
        <f t="shared" si="182"/>
        <v>0</v>
      </c>
      <c r="J644" s="12">
        <f>IF($I$2='Utánpótlás I'!$P644,'Utánpótlás I'!$Q644,0)</f>
        <v>0</v>
      </c>
      <c r="K644" s="62">
        <f t="shared" si="183"/>
        <v>0</v>
      </c>
      <c r="L644" s="12">
        <f t="shared" si="184"/>
        <v>0</v>
      </c>
      <c r="N644" s="12">
        <f>IF($M$2='Utánpótlás I'!$P644,'Utánpótlás I'!$Q644,0)</f>
        <v>0</v>
      </c>
      <c r="O644" s="62">
        <f t="shared" si="185"/>
        <v>0</v>
      </c>
      <c r="P644" s="12">
        <f t="shared" si="186"/>
        <v>0</v>
      </c>
      <c r="R644" s="12">
        <f>IF($Q$2='Utánpótlás I'!$P644,'Utánpótlás I'!$Q644,0)</f>
        <v>0</v>
      </c>
      <c r="S644" s="62">
        <f t="shared" si="187"/>
        <v>0</v>
      </c>
      <c r="T644" s="12">
        <f t="shared" si="188"/>
        <v>0</v>
      </c>
      <c r="W644" s="12">
        <f>IF($V$2='Utánpótlás I'!$P644,'Utánpótlás I'!$Q644,0)</f>
        <v>0</v>
      </c>
      <c r="X644" s="62">
        <f t="shared" si="189"/>
        <v>0</v>
      </c>
      <c r="Y644" s="12">
        <f t="shared" si="190"/>
        <v>0</v>
      </c>
      <c r="AB644" s="12">
        <f>IF($AA$2='Utánpótlás I'!$P644,'Utánpótlás I'!$Q644,0)</f>
        <v>0</v>
      </c>
      <c r="AC644" s="62">
        <f t="shared" si="191"/>
        <v>0</v>
      </c>
      <c r="AD644" s="12">
        <f t="shared" si="192"/>
        <v>0</v>
      </c>
      <c r="AG644" s="12">
        <f>IF($AF$2='Utánpótlás I'!$P644,'Utánpótlás I'!$Q644,0)</f>
        <v>0</v>
      </c>
      <c r="AH644" s="62">
        <f t="shared" si="193"/>
        <v>0</v>
      </c>
      <c r="AI644" s="12">
        <f t="shared" si="194"/>
        <v>0</v>
      </c>
      <c r="AL644" s="12">
        <f>IF($AK$2='Utánpótlás I'!$P644,'Utánpótlás I'!$Q644,0)</f>
        <v>0</v>
      </c>
      <c r="AM644" s="62">
        <f t="shared" si="195"/>
        <v>0</v>
      </c>
      <c r="AN644" s="12">
        <f t="shared" si="197"/>
        <v>0</v>
      </c>
    </row>
    <row r="645" spans="2:40">
      <c r="B645" s="12">
        <f>IF($A$2='Utánpótlás I'!$P645,'Utánpótlás I'!$Q645,0)</f>
        <v>0</v>
      </c>
      <c r="C645" s="62">
        <f t="shared" si="196"/>
        <v>0</v>
      </c>
      <c r="D645" s="12">
        <f t="shared" si="180"/>
        <v>0</v>
      </c>
      <c r="F645" s="12">
        <f>IF($E$2='Utánpótlás I'!$P645,'Utánpótlás I'!$Q645,0)</f>
        <v>0</v>
      </c>
      <c r="G645" s="62">
        <f t="shared" si="181"/>
        <v>0</v>
      </c>
      <c r="H645" s="12">
        <f t="shared" si="182"/>
        <v>0</v>
      </c>
      <c r="J645" s="12">
        <f>IF($I$2='Utánpótlás I'!$P645,'Utánpótlás I'!$Q645,0)</f>
        <v>0</v>
      </c>
      <c r="K645" s="62">
        <f t="shared" si="183"/>
        <v>0</v>
      </c>
      <c r="L645" s="12">
        <f t="shared" si="184"/>
        <v>0</v>
      </c>
      <c r="N645" s="12">
        <f>IF($M$2='Utánpótlás I'!$P645,'Utánpótlás I'!$Q645,0)</f>
        <v>0</v>
      </c>
      <c r="O645" s="62">
        <f t="shared" si="185"/>
        <v>0</v>
      </c>
      <c r="P645" s="12">
        <f t="shared" si="186"/>
        <v>0</v>
      </c>
      <c r="R645" s="12">
        <f>IF($Q$2='Utánpótlás I'!$P645,'Utánpótlás I'!$Q645,0)</f>
        <v>0</v>
      </c>
      <c r="S645" s="62">
        <f t="shared" si="187"/>
        <v>0</v>
      </c>
      <c r="T645" s="12">
        <f t="shared" si="188"/>
        <v>0</v>
      </c>
      <c r="W645" s="12">
        <f>IF($V$2='Utánpótlás I'!$P645,'Utánpótlás I'!$Q645,0)</f>
        <v>0</v>
      </c>
      <c r="X645" s="62">
        <f t="shared" si="189"/>
        <v>0</v>
      </c>
      <c r="Y645" s="12">
        <f t="shared" si="190"/>
        <v>0</v>
      </c>
      <c r="AB645" s="12">
        <f>IF($AA$2='Utánpótlás I'!$P645,'Utánpótlás I'!$Q645,0)</f>
        <v>0</v>
      </c>
      <c r="AC645" s="62">
        <f t="shared" si="191"/>
        <v>0</v>
      </c>
      <c r="AD645" s="12">
        <f t="shared" si="192"/>
        <v>0</v>
      </c>
      <c r="AG645" s="12">
        <f>IF($AF$2='Utánpótlás I'!$P645,'Utánpótlás I'!$Q645,0)</f>
        <v>0</v>
      </c>
      <c r="AH645" s="62">
        <f t="shared" si="193"/>
        <v>0</v>
      </c>
      <c r="AI645" s="12">
        <f t="shared" si="194"/>
        <v>0</v>
      </c>
      <c r="AL645" s="12">
        <f>IF($AK$2='Utánpótlás I'!$P645,'Utánpótlás I'!$Q645,0)</f>
        <v>0</v>
      </c>
      <c r="AM645" s="62">
        <f t="shared" si="195"/>
        <v>0</v>
      </c>
      <c r="AN645" s="12">
        <f t="shared" si="197"/>
        <v>0</v>
      </c>
    </row>
    <row r="646" spans="2:40">
      <c r="B646" s="12">
        <f>IF($A$2='Utánpótlás I'!$P646,'Utánpótlás I'!$Q646,0)</f>
        <v>0</v>
      </c>
      <c r="C646" s="62">
        <f t="shared" si="196"/>
        <v>0</v>
      </c>
      <c r="D646" s="12">
        <f t="shared" si="180"/>
        <v>0</v>
      </c>
      <c r="F646" s="12">
        <f>IF($E$2='Utánpótlás I'!$P646,'Utánpótlás I'!$Q646,0)</f>
        <v>0</v>
      </c>
      <c r="G646" s="62">
        <f t="shared" si="181"/>
        <v>0</v>
      </c>
      <c r="H646" s="12">
        <f t="shared" si="182"/>
        <v>0</v>
      </c>
      <c r="J646" s="12">
        <f>IF($I$2='Utánpótlás I'!$P646,'Utánpótlás I'!$Q646,0)</f>
        <v>0</v>
      </c>
      <c r="K646" s="62">
        <f t="shared" si="183"/>
        <v>0</v>
      </c>
      <c r="L646" s="12">
        <f t="shared" si="184"/>
        <v>0</v>
      </c>
      <c r="N646" s="12">
        <f>IF($M$2='Utánpótlás I'!$P646,'Utánpótlás I'!$Q646,0)</f>
        <v>0</v>
      </c>
      <c r="O646" s="62">
        <f t="shared" si="185"/>
        <v>0</v>
      </c>
      <c r="P646" s="12">
        <f t="shared" si="186"/>
        <v>0</v>
      </c>
      <c r="R646" s="12">
        <f>IF($Q$2='Utánpótlás I'!$P646,'Utánpótlás I'!$Q646,0)</f>
        <v>0</v>
      </c>
      <c r="S646" s="62">
        <f t="shared" si="187"/>
        <v>0</v>
      </c>
      <c r="T646" s="12">
        <f t="shared" si="188"/>
        <v>0</v>
      </c>
      <c r="W646" s="12">
        <f>IF($V$2='Utánpótlás I'!$P646,'Utánpótlás I'!$Q646,0)</f>
        <v>0</v>
      </c>
      <c r="X646" s="62">
        <f t="shared" si="189"/>
        <v>0</v>
      </c>
      <c r="Y646" s="12">
        <f t="shared" si="190"/>
        <v>0</v>
      </c>
      <c r="AB646" s="12">
        <f>IF($AA$2='Utánpótlás I'!$P646,'Utánpótlás I'!$Q646,0)</f>
        <v>0</v>
      </c>
      <c r="AC646" s="62">
        <f t="shared" si="191"/>
        <v>0</v>
      </c>
      <c r="AD646" s="12">
        <f t="shared" si="192"/>
        <v>0</v>
      </c>
      <c r="AG646" s="12">
        <f>IF($AF$2='Utánpótlás I'!$P646,'Utánpótlás I'!$Q646,0)</f>
        <v>0</v>
      </c>
      <c r="AH646" s="62">
        <f t="shared" si="193"/>
        <v>0</v>
      </c>
      <c r="AI646" s="12">
        <f t="shared" si="194"/>
        <v>0</v>
      </c>
      <c r="AL646" s="12">
        <f>IF($AK$2='Utánpótlás I'!$P646,'Utánpótlás I'!$Q646,0)</f>
        <v>0</v>
      </c>
      <c r="AM646" s="62">
        <f t="shared" si="195"/>
        <v>0</v>
      </c>
      <c r="AN646" s="12">
        <f t="shared" si="197"/>
        <v>0</v>
      </c>
    </row>
    <row r="647" spans="2:40">
      <c r="B647" s="12">
        <f>IF($A$2='Utánpótlás I'!$P647,'Utánpótlás I'!$Q647,0)</f>
        <v>0</v>
      </c>
      <c r="C647" s="62">
        <f t="shared" si="196"/>
        <v>0</v>
      </c>
      <c r="D647" s="12">
        <f t="shared" si="180"/>
        <v>0</v>
      </c>
      <c r="F647" s="12">
        <f>IF($E$2='Utánpótlás I'!$P647,'Utánpótlás I'!$Q647,0)</f>
        <v>0</v>
      </c>
      <c r="G647" s="62">
        <f t="shared" si="181"/>
        <v>0</v>
      </c>
      <c r="H647" s="12">
        <f t="shared" si="182"/>
        <v>0</v>
      </c>
      <c r="J647" s="12">
        <f>IF($I$2='Utánpótlás I'!$P647,'Utánpótlás I'!$Q647,0)</f>
        <v>0</v>
      </c>
      <c r="K647" s="62">
        <f t="shared" si="183"/>
        <v>0</v>
      </c>
      <c r="L647" s="12">
        <f t="shared" si="184"/>
        <v>0</v>
      </c>
      <c r="N647" s="12">
        <f>IF($M$2='Utánpótlás I'!$P647,'Utánpótlás I'!$Q647,0)</f>
        <v>0</v>
      </c>
      <c r="O647" s="62">
        <f t="shared" si="185"/>
        <v>0</v>
      </c>
      <c r="P647" s="12">
        <f t="shared" si="186"/>
        <v>0</v>
      </c>
      <c r="R647" s="12">
        <f>IF($Q$2='Utánpótlás I'!$P647,'Utánpótlás I'!$Q647,0)</f>
        <v>0</v>
      </c>
      <c r="S647" s="62">
        <f t="shared" si="187"/>
        <v>0</v>
      </c>
      <c r="T647" s="12">
        <f t="shared" si="188"/>
        <v>0</v>
      </c>
      <c r="W647" s="12">
        <f>IF($V$2='Utánpótlás I'!$P647,'Utánpótlás I'!$Q647,0)</f>
        <v>0</v>
      </c>
      <c r="X647" s="62">
        <f t="shared" si="189"/>
        <v>0</v>
      </c>
      <c r="Y647" s="12">
        <f t="shared" si="190"/>
        <v>0</v>
      </c>
      <c r="AB647" s="12">
        <f>IF($AA$2='Utánpótlás I'!$P647,'Utánpótlás I'!$Q647,0)</f>
        <v>0</v>
      </c>
      <c r="AC647" s="62">
        <f t="shared" si="191"/>
        <v>0</v>
      </c>
      <c r="AD647" s="12">
        <f t="shared" si="192"/>
        <v>0</v>
      </c>
      <c r="AG647" s="12">
        <f>IF($AF$2='Utánpótlás I'!$P647,'Utánpótlás I'!$Q647,0)</f>
        <v>0</v>
      </c>
      <c r="AH647" s="62">
        <f t="shared" si="193"/>
        <v>0</v>
      </c>
      <c r="AI647" s="12">
        <f t="shared" si="194"/>
        <v>0</v>
      </c>
      <c r="AL647" s="12">
        <f>IF($AK$2='Utánpótlás I'!$P647,'Utánpótlás I'!$Q647,0)</f>
        <v>0</v>
      </c>
      <c r="AM647" s="62">
        <f t="shared" si="195"/>
        <v>0</v>
      </c>
      <c r="AN647" s="12">
        <f t="shared" si="197"/>
        <v>0</v>
      </c>
    </row>
    <row r="648" spans="2:40">
      <c r="B648" s="12">
        <f>IF($A$2='Utánpótlás I'!$P648,'Utánpótlás I'!$Q648,0)</f>
        <v>0</v>
      </c>
      <c r="C648" s="62">
        <f t="shared" si="196"/>
        <v>0</v>
      </c>
      <c r="D648" s="12">
        <f t="shared" si="180"/>
        <v>0</v>
      </c>
      <c r="F648" s="12">
        <f>IF($E$2='Utánpótlás I'!$P648,'Utánpótlás I'!$Q648,0)</f>
        <v>0</v>
      </c>
      <c r="G648" s="62">
        <f t="shared" si="181"/>
        <v>0</v>
      </c>
      <c r="H648" s="12">
        <f t="shared" si="182"/>
        <v>0</v>
      </c>
      <c r="J648" s="12">
        <f>IF($I$2='Utánpótlás I'!$P648,'Utánpótlás I'!$Q648,0)</f>
        <v>0</v>
      </c>
      <c r="K648" s="62">
        <f t="shared" si="183"/>
        <v>0</v>
      </c>
      <c r="L648" s="12">
        <f t="shared" si="184"/>
        <v>0</v>
      </c>
      <c r="N648" s="12">
        <f>IF($M$2='Utánpótlás I'!$P648,'Utánpótlás I'!$Q648,0)</f>
        <v>0</v>
      </c>
      <c r="O648" s="62">
        <f t="shared" si="185"/>
        <v>0</v>
      </c>
      <c r="P648" s="12">
        <f t="shared" si="186"/>
        <v>0</v>
      </c>
      <c r="R648" s="12">
        <f>IF($Q$2='Utánpótlás I'!$P648,'Utánpótlás I'!$Q648,0)</f>
        <v>0</v>
      </c>
      <c r="S648" s="62">
        <f t="shared" si="187"/>
        <v>0</v>
      </c>
      <c r="T648" s="12">
        <f t="shared" si="188"/>
        <v>0</v>
      </c>
      <c r="W648" s="12">
        <f>IF($V$2='Utánpótlás I'!$P648,'Utánpótlás I'!$Q648,0)</f>
        <v>0</v>
      </c>
      <c r="X648" s="62">
        <f t="shared" si="189"/>
        <v>0</v>
      </c>
      <c r="Y648" s="12">
        <f t="shared" si="190"/>
        <v>0</v>
      </c>
      <c r="AB648" s="12">
        <f>IF($AA$2='Utánpótlás I'!$P648,'Utánpótlás I'!$Q648,0)</f>
        <v>0</v>
      </c>
      <c r="AC648" s="62">
        <f t="shared" si="191"/>
        <v>0</v>
      </c>
      <c r="AD648" s="12">
        <f t="shared" si="192"/>
        <v>0</v>
      </c>
      <c r="AG648" s="12">
        <f>IF($AF$2='Utánpótlás I'!$P648,'Utánpótlás I'!$Q648,0)</f>
        <v>0</v>
      </c>
      <c r="AH648" s="62">
        <f t="shared" si="193"/>
        <v>0</v>
      </c>
      <c r="AI648" s="12">
        <f t="shared" si="194"/>
        <v>0</v>
      </c>
      <c r="AL648" s="12">
        <f>IF($AK$2='Utánpótlás I'!$P648,'Utánpótlás I'!$Q648,0)</f>
        <v>0</v>
      </c>
      <c r="AM648" s="62">
        <f t="shared" si="195"/>
        <v>0</v>
      </c>
      <c r="AN648" s="12">
        <f t="shared" si="197"/>
        <v>0</v>
      </c>
    </row>
    <row r="649" spans="2:40">
      <c r="B649" s="12">
        <f>IF($A$2='Utánpótlás I'!$P649,'Utánpótlás I'!$Q649,0)</f>
        <v>0</v>
      </c>
      <c r="C649" s="62">
        <f t="shared" si="196"/>
        <v>0</v>
      </c>
      <c r="D649" s="12">
        <f t="shared" si="180"/>
        <v>0</v>
      </c>
      <c r="F649" s="12">
        <f>IF($E$2='Utánpótlás I'!$P649,'Utánpótlás I'!$Q649,0)</f>
        <v>0</v>
      </c>
      <c r="G649" s="62">
        <f t="shared" si="181"/>
        <v>0</v>
      </c>
      <c r="H649" s="12">
        <f t="shared" si="182"/>
        <v>0</v>
      </c>
      <c r="J649" s="12">
        <f>IF($I$2='Utánpótlás I'!$P649,'Utánpótlás I'!$Q649,0)</f>
        <v>0</v>
      </c>
      <c r="K649" s="62">
        <f t="shared" si="183"/>
        <v>0</v>
      </c>
      <c r="L649" s="12">
        <f t="shared" si="184"/>
        <v>0</v>
      </c>
      <c r="N649" s="12">
        <f>IF($M$2='Utánpótlás I'!$P649,'Utánpótlás I'!$Q649,0)</f>
        <v>0</v>
      </c>
      <c r="O649" s="62">
        <f t="shared" si="185"/>
        <v>0</v>
      </c>
      <c r="P649" s="12">
        <f t="shared" si="186"/>
        <v>0</v>
      </c>
      <c r="R649" s="12">
        <f>IF($Q$2='Utánpótlás I'!$P649,'Utánpótlás I'!$Q649,0)</f>
        <v>0</v>
      </c>
      <c r="S649" s="62">
        <f t="shared" si="187"/>
        <v>0</v>
      </c>
      <c r="T649" s="12">
        <f t="shared" si="188"/>
        <v>0</v>
      </c>
      <c r="W649" s="12">
        <f>IF($V$2='Utánpótlás I'!$P649,'Utánpótlás I'!$Q649,0)</f>
        <v>0</v>
      </c>
      <c r="X649" s="62">
        <f t="shared" si="189"/>
        <v>0</v>
      </c>
      <c r="Y649" s="12">
        <f t="shared" si="190"/>
        <v>0</v>
      </c>
      <c r="AB649" s="12">
        <f>IF($AA$2='Utánpótlás I'!$P649,'Utánpótlás I'!$Q649,0)</f>
        <v>0</v>
      </c>
      <c r="AC649" s="62">
        <f t="shared" si="191"/>
        <v>0</v>
      </c>
      <c r="AD649" s="12">
        <f t="shared" si="192"/>
        <v>0</v>
      </c>
      <c r="AG649" s="12">
        <f>IF($AF$2='Utánpótlás I'!$P649,'Utánpótlás I'!$Q649,0)</f>
        <v>0</v>
      </c>
      <c r="AH649" s="62">
        <f t="shared" si="193"/>
        <v>0</v>
      </c>
      <c r="AI649" s="12">
        <f t="shared" si="194"/>
        <v>0</v>
      </c>
      <c r="AL649" s="12">
        <f>IF($AK$2='Utánpótlás I'!$P649,'Utánpótlás I'!$Q649,0)</f>
        <v>0</v>
      </c>
      <c r="AM649" s="62">
        <f t="shared" si="195"/>
        <v>0</v>
      </c>
      <c r="AN649" s="12">
        <f t="shared" si="197"/>
        <v>0</v>
      </c>
    </row>
    <row r="650" spans="2:40">
      <c r="B650" s="12">
        <f>IF($A$2='Utánpótlás I'!$P650,'Utánpótlás I'!$Q650,0)</f>
        <v>0</v>
      </c>
      <c r="C650" s="62">
        <f t="shared" si="196"/>
        <v>0</v>
      </c>
      <c r="D650" s="12">
        <f t="shared" si="180"/>
        <v>0</v>
      </c>
      <c r="F650" s="12">
        <f>IF($E$2='Utánpótlás I'!$P650,'Utánpótlás I'!$Q650,0)</f>
        <v>0</v>
      </c>
      <c r="G650" s="62">
        <f t="shared" si="181"/>
        <v>0</v>
      </c>
      <c r="H650" s="12">
        <f t="shared" si="182"/>
        <v>0</v>
      </c>
      <c r="J650" s="12">
        <f>IF($I$2='Utánpótlás I'!$P650,'Utánpótlás I'!$Q650,0)</f>
        <v>0</v>
      </c>
      <c r="K650" s="62">
        <f t="shared" si="183"/>
        <v>0</v>
      </c>
      <c r="L650" s="12">
        <f t="shared" si="184"/>
        <v>0</v>
      </c>
      <c r="N650" s="12">
        <f>IF($M$2='Utánpótlás I'!$P650,'Utánpótlás I'!$Q650,0)</f>
        <v>0</v>
      </c>
      <c r="O650" s="62">
        <f t="shared" si="185"/>
        <v>0</v>
      </c>
      <c r="P650" s="12">
        <f t="shared" si="186"/>
        <v>0</v>
      </c>
      <c r="R650" s="12">
        <f>IF($Q$2='Utánpótlás I'!$P650,'Utánpótlás I'!$Q650,0)</f>
        <v>0</v>
      </c>
      <c r="S650" s="62">
        <f t="shared" si="187"/>
        <v>0</v>
      </c>
      <c r="T650" s="12">
        <f t="shared" si="188"/>
        <v>0</v>
      </c>
      <c r="W650" s="12">
        <f>IF($V$2='Utánpótlás I'!$P650,'Utánpótlás I'!$Q650,0)</f>
        <v>0</v>
      </c>
      <c r="X650" s="62">
        <f t="shared" si="189"/>
        <v>0</v>
      </c>
      <c r="Y650" s="12">
        <f t="shared" si="190"/>
        <v>0</v>
      </c>
      <c r="AB650" s="12">
        <f>IF($AA$2='Utánpótlás I'!$P650,'Utánpótlás I'!$Q650,0)</f>
        <v>0</v>
      </c>
      <c r="AC650" s="62">
        <f t="shared" si="191"/>
        <v>0</v>
      </c>
      <c r="AD650" s="12">
        <f t="shared" si="192"/>
        <v>0</v>
      </c>
      <c r="AG650" s="12">
        <f>IF($AF$2='Utánpótlás I'!$P650,'Utánpótlás I'!$Q650,0)</f>
        <v>0</v>
      </c>
      <c r="AH650" s="62">
        <f t="shared" si="193"/>
        <v>0</v>
      </c>
      <c r="AI650" s="12">
        <f t="shared" si="194"/>
        <v>0</v>
      </c>
      <c r="AL650" s="12">
        <f>IF($AK$2='Utánpótlás I'!$P650,'Utánpótlás I'!$Q650,0)</f>
        <v>0</v>
      </c>
      <c r="AM650" s="62">
        <f t="shared" si="195"/>
        <v>0</v>
      </c>
      <c r="AN650" s="12">
        <f t="shared" si="197"/>
        <v>0</v>
      </c>
    </row>
    <row r="651" spans="2:40">
      <c r="B651" s="12">
        <f>IF($A$2='Utánpótlás I'!$P651,'Utánpótlás I'!$Q651,0)</f>
        <v>0</v>
      </c>
      <c r="C651" s="62">
        <f t="shared" si="196"/>
        <v>0</v>
      </c>
      <c r="D651" s="12">
        <f t="shared" si="180"/>
        <v>0</v>
      </c>
      <c r="F651" s="12">
        <f>IF($E$2='Utánpótlás I'!$P651,'Utánpótlás I'!$Q651,0)</f>
        <v>0</v>
      </c>
      <c r="G651" s="62">
        <f t="shared" si="181"/>
        <v>0</v>
      </c>
      <c r="H651" s="12">
        <f t="shared" si="182"/>
        <v>0</v>
      </c>
      <c r="J651" s="12">
        <f>IF($I$2='Utánpótlás I'!$P651,'Utánpótlás I'!$Q651,0)</f>
        <v>0</v>
      </c>
      <c r="K651" s="62">
        <f t="shared" si="183"/>
        <v>0</v>
      </c>
      <c r="L651" s="12">
        <f t="shared" si="184"/>
        <v>0</v>
      </c>
      <c r="N651" s="12">
        <f>IF($M$2='Utánpótlás I'!$P651,'Utánpótlás I'!$Q651,0)</f>
        <v>0</v>
      </c>
      <c r="O651" s="62">
        <f t="shared" si="185"/>
        <v>0</v>
      </c>
      <c r="P651" s="12">
        <f t="shared" si="186"/>
        <v>0</v>
      </c>
      <c r="R651" s="12">
        <f>IF($Q$2='Utánpótlás I'!$P651,'Utánpótlás I'!$Q651,0)</f>
        <v>0</v>
      </c>
      <c r="S651" s="62">
        <f t="shared" si="187"/>
        <v>0</v>
      </c>
      <c r="T651" s="12">
        <f t="shared" si="188"/>
        <v>0</v>
      </c>
      <c r="W651" s="12">
        <f>IF($V$2='Utánpótlás I'!$P651,'Utánpótlás I'!$Q651,0)</f>
        <v>0</v>
      </c>
      <c r="X651" s="62">
        <f t="shared" si="189"/>
        <v>0</v>
      </c>
      <c r="Y651" s="12">
        <f t="shared" si="190"/>
        <v>0</v>
      </c>
      <c r="AB651" s="12">
        <f>IF($AA$2='Utánpótlás I'!$P651,'Utánpótlás I'!$Q651,0)</f>
        <v>0</v>
      </c>
      <c r="AC651" s="62">
        <f t="shared" si="191"/>
        <v>0</v>
      </c>
      <c r="AD651" s="12">
        <f t="shared" si="192"/>
        <v>0</v>
      </c>
      <c r="AG651" s="12">
        <f>IF($AF$2='Utánpótlás I'!$P651,'Utánpótlás I'!$Q651,0)</f>
        <v>0</v>
      </c>
      <c r="AH651" s="62">
        <f t="shared" si="193"/>
        <v>0</v>
      </c>
      <c r="AI651" s="12">
        <f t="shared" si="194"/>
        <v>0</v>
      </c>
      <c r="AL651" s="12">
        <f>IF($AK$2='Utánpótlás I'!$P651,'Utánpótlás I'!$Q651,0)</f>
        <v>0</v>
      </c>
      <c r="AM651" s="62">
        <f t="shared" si="195"/>
        <v>0</v>
      </c>
      <c r="AN651" s="12">
        <f t="shared" si="197"/>
        <v>0</v>
      </c>
    </row>
    <row r="652" spans="2:40">
      <c r="B652" s="12">
        <f>IF($A$2='Utánpótlás I'!$P652,'Utánpótlás I'!$Q652,0)</f>
        <v>0</v>
      </c>
      <c r="C652" s="62">
        <f t="shared" si="196"/>
        <v>0</v>
      </c>
      <c r="D652" s="12">
        <f t="shared" si="180"/>
        <v>0</v>
      </c>
      <c r="F652" s="12">
        <f>IF($E$2='Utánpótlás I'!$P652,'Utánpótlás I'!$Q652,0)</f>
        <v>0</v>
      </c>
      <c r="G652" s="62">
        <f t="shared" ref="G652:G701" si="198">(F652/200)^2*PI()</f>
        <v>0</v>
      </c>
      <c r="H652" s="12">
        <f t="shared" si="182"/>
        <v>0</v>
      </c>
      <c r="J652" s="12">
        <f>IF($I$2='Utánpótlás I'!$P652,'Utánpótlás I'!$Q652,0)</f>
        <v>0</v>
      </c>
      <c r="K652" s="62">
        <f t="shared" si="183"/>
        <v>0</v>
      </c>
      <c r="L652" s="12">
        <f t="shared" si="184"/>
        <v>0</v>
      </c>
      <c r="N652" s="12">
        <f>IF($M$2='Utánpótlás I'!$P652,'Utánpótlás I'!$Q652,0)</f>
        <v>0</v>
      </c>
      <c r="O652" s="62">
        <f t="shared" si="185"/>
        <v>0</v>
      </c>
      <c r="P652" s="12">
        <f t="shared" si="186"/>
        <v>0</v>
      </c>
      <c r="R652" s="12">
        <f>IF($Q$2='Utánpótlás I'!$P652,'Utánpótlás I'!$Q652,0)</f>
        <v>0</v>
      </c>
      <c r="S652" s="62">
        <f t="shared" si="187"/>
        <v>0</v>
      </c>
      <c r="T652" s="12">
        <f t="shared" si="188"/>
        <v>0</v>
      </c>
      <c r="W652" s="12">
        <f>IF($V$2='Utánpótlás I'!$P652,'Utánpótlás I'!$Q652,0)</f>
        <v>0</v>
      </c>
      <c r="X652" s="62">
        <f t="shared" si="189"/>
        <v>0</v>
      </c>
      <c r="Y652" s="12">
        <f t="shared" si="190"/>
        <v>0</v>
      </c>
      <c r="AB652" s="12">
        <f>IF($AA$2='Utánpótlás I'!$P652,'Utánpótlás I'!$Q652,0)</f>
        <v>0</v>
      </c>
      <c r="AC652" s="62">
        <f t="shared" si="191"/>
        <v>0</v>
      </c>
      <c r="AD652" s="12">
        <f t="shared" si="192"/>
        <v>0</v>
      </c>
      <c r="AG652" s="12">
        <f>IF($AF$2='Utánpótlás I'!$P652,'Utánpótlás I'!$Q652,0)</f>
        <v>0</v>
      </c>
      <c r="AH652" s="62">
        <f t="shared" si="193"/>
        <v>0</v>
      </c>
      <c r="AI652" s="12">
        <f t="shared" si="194"/>
        <v>0</v>
      </c>
      <c r="AL652" s="12">
        <f>IF($AK$2='Utánpótlás I'!$P652,'Utánpótlás I'!$Q652,0)</f>
        <v>0</v>
      </c>
      <c r="AM652" s="62">
        <f t="shared" si="195"/>
        <v>0</v>
      </c>
      <c r="AN652" s="12">
        <f t="shared" si="197"/>
        <v>0</v>
      </c>
    </row>
    <row r="653" spans="2:40">
      <c r="B653" s="12">
        <f>IF($A$2='Utánpótlás I'!$P653,'Utánpótlás I'!$Q653,0)</f>
        <v>0</v>
      </c>
      <c r="C653" s="62">
        <f t="shared" si="196"/>
        <v>0</v>
      </c>
      <c r="D653" s="12">
        <f t="shared" si="180"/>
        <v>0</v>
      </c>
      <c r="F653" s="12">
        <f>IF($E$2='Utánpótlás I'!$P653,'Utánpótlás I'!$Q653,0)</f>
        <v>0</v>
      </c>
      <c r="G653" s="62">
        <f t="shared" si="198"/>
        <v>0</v>
      </c>
      <c r="H653" s="12">
        <f t="shared" si="182"/>
        <v>0</v>
      </c>
      <c r="J653" s="12">
        <f>IF($I$2='Utánpótlás I'!$P653,'Utánpótlás I'!$Q653,0)</f>
        <v>0</v>
      </c>
      <c r="K653" s="62">
        <f t="shared" si="183"/>
        <v>0</v>
      </c>
      <c r="L653" s="12">
        <f t="shared" si="184"/>
        <v>0</v>
      </c>
      <c r="N653" s="12">
        <f>IF($M$2='Utánpótlás I'!$P653,'Utánpótlás I'!$Q653,0)</f>
        <v>0</v>
      </c>
      <c r="O653" s="62">
        <f t="shared" si="185"/>
        <v>0</v>
      </c>
      <c r="P653" s="12">
        <f t="shared" si="186"/>
        <v>0</v>
      </c>
      <c r="R653" s="12">
        <f>IF($Q$2='Utánpótlás I'!$P653,'Utánpótlás I'!$Q653,0)</f>
        <v>0</v>
      </c>
      <c r="S653" s="62">
        <f t="shared" si="187"/>
        <v>0</v>
      </c>
      <c r="T653" s="12">
        <f t="shared" si="188"/>
        <v>0</v>
      </c>
      <c r="W653" s="12">
        <f>IF($V$2='Utánpótlás I'!$P653,'Utánpótlás I'!$Q653,0)</f>
        <v>0</v>
      </c>
      <c r="X653" s="62">
        <f t="shared" si="189"/>
        <v>0</v>
      </c>
      <c r="Y653" s="12">
        <f t="shared" si="190"/>
        <v>0</v>
      </c>
      <c r="AB653" s="12">
        <f>IF($AA$2='Utánpótlás I'!$P653,'Utánpótlás I'!$Q653,0)</f>
        <v>0</v>
      </c>
      <c r="AC653" s="62">
        <f t="shared" si="191"/>
        <v>0</v>
      </c>
      <c r="AD653" s="12">
        <f t="shared" si="192"/>
        <v>0</v>
      </c>
      <c r="AG653" s="12">
        <f>IF($AF$2='Utánpótlás I'!$P653,'Utánpótlás I'!$Q653,0)</f>
        <v>0</v>
      </c>
      <c r="AH653" s="62">
        <f t="shared" si="193"/>
        <v>0</v>
      </c>
      <c r="AI653" s="12">
        <f t="shared" si="194"/>
        <v>0</v>
      </c>
      <c r="AL653" s="12">
        <f>IF($AK$2='Utánpótlás I'!$P653,'Utánpótlás I'!$Q653,0)</f>
        <v>0</v>
      </c>
      <c r="AM653" s="62">
        <f t="shared" si="195"/>
        <v>0</v>
      </c>
      <c r="AN653" s="12">
        <f t="shared" si="197"/>
        <v>0</v>
      </c>
    </row>
    <row r="654" spans="2:40">
      <c r="B654" s="12">
        <f>IF($A$2='Utánpótlás I'!$P654,'Utánpótlás I'!$Q654,0)</f>
        <v>0</v>
      </c>
      <c r="C654" s="62">
        <f t="shared" si="196"/>
        <v>0</v>
      </c>
      <c r="D654" s="12">
        <f t="shared" si="180"/>
        <v>0</v>
      </c>
      <c r="F654" s="12">
        <f>IF($E$2='Utánpótlás I'!$P654,'Utánpótlás I'!$Q654,0)</f>
        <v>0</v>
      </c>
      <c r="G654" s="62">
        <f t="shared" si="198"/>
        <v>0</v>
      </c>
      <c r="H654" s="12">
        <f t="shared" si="182"/>
        <v>0</v>
      </c>
      <c r="J654" s="12">
        <f>IF($I$2='Utánpótlás I'!$P654,'Utánpótlás I'!$Q654,0)</f>
        <v>0</v>
      </c>
      <c r="K654" s="62">
        <f t="shared" si="183"/>
        <v>0</v>
      </c>
      <c r="L654" s="12">
        <f t="shared" si="184"/>
        <v>0</v>
      </c>
      <c r="N654" s="12">
        <f>IF($M$2='Utánpótlás I'!$P654,'Utánpótlás I'!$Q654,0)</f>
        <v>0</v>
      </c>
      <c r="O654" s="62">
        <f t="shared" si="185"/>
        <v>0</v>
      </c>
      <c r="P654" s="12">
        <f t="shared" si="186"/>
        <v>0</v>
      </c>
      <c r="R654" s="12">
        <f>IF($Q$2='Utánpótlás I'!$P654,'Utánpótlás I'!$Q654,0)</f>
        <v>0</v>
      </c>
      <c r="S654" s="62">
        <f t="shared" si="187"/>
        <v>0</v>
      </c>
      <c r="T654" s="12">
        <f t="shared" si="188"/>
        <v>0</v>
      </c>
      <c r="W654" s="12">
        <f>IF($V$2='Utánpótlás I'!$P654,'Utánpótlás I'!$Q654,0)</f>
        <v>0</v>
      </c>
      <c r="X654" s="62">
        <f t="shared" si="189"/>
        <v>0</v>
      </c>
      <c r="Y654" s="12">
        <f t="shared" si="190"/>
        <v>0</v>
      </c>
      <c r="AB654" s="12">
        <f>IF($AA$2='Utánpótlás I'!$P654,'Utánpótlás I'!$Q654,0)</f>
        <v>0</v>
      </c>
      <c r="AC654" s="62">
        <f t="shared" si="191"/>
        <v>0</v>
      </c>
      <c r="AD654" s="12">
        <f t="shared" si="192"/>
        <v>0</v>
      </c>
      <c r="AG654" s="12">
        <f>IF($AF$2='Utánpótlás I'!$P654,'Utánpótlás I'!$Q654,0)</f>
        <v>0</v>
      </c>
      <c r="AH654" s="62">
        <f t="shared" si="193"/>
        <v>0</v>
      </c>
      <c r="AI654" s="12">
        <f t="shared" si="194"/>
        <v>0</v>
      </c>
      <c r="AL654" s="12">
        <f>IF($AK$2='Utánpótlás I'!$P654,'Utánpótlás I'!$Q654,0)</f>
        <v>0</v>
      </c>
      <c r="AM654" s="62">
        <f t="shared" si="195"/>
        <v>0</v>
      </c>
      <c r="AN654" s="12">
        <f t="shared" si="197"/>
        <v>0</v>
      </c>
    </row>
    <row r="655" spans="2:40">
      <c r="B655" s="12">
        <f>IF($A$2='Utánpótlás I'!$P655,'Utánpótlás I'!$Q655,0)</f>
        <v>0</v>
      </c>
      <c r="C655" s="62">
        <f t="shared" si="196"/>
        <v>0</v>
      </c>
      <c r="D655" s="12">
        <f t="shared" si="180"/>
        <v>0</v>
      </c>
      <c r="F655" s="12">
        <f>IF($E$2='Utánpótlás I'!$P655,'Utánpótlás I'!$Q655,0)</f>
        <v>0</v>
      </c>
      <c r="G655" s="62">
        <f t="shared" si="198"/>
        <v>0</v>
      </c>
      <c r="H655" s="12">
        <f t="shared" si="182"/>
        <v>0</v>
      </c>
      <c r="J655" s="12">
        <f>IF($I$2='Utánpótlás I'!$P655,'Utánpótlás I'!$Q655,0)</f>
        <v>0</v>
      </c>
      <c r="K655" s="62">
        <f t="shared" si="183"/>
        <v>0</v>
      </c>
      <c r="L655" s="12">
        <f t="shared" si="184"/>
        <v>0</v>
      </c>
      <c r="N655" s="12">
        <f>IF($M$2='Utánpótlás I'!$P655,'Utánpótlás I'!$Q655,0)</f>
        <v>0</v>
      </c>
      <c r="O655" s="62">
        <f t="shared" si="185"/>
        <v>0</v>
      </c>
      <c r="P655" s="12">
        <f t="shared" si="186"/>
        <v>0</v>
      </c>
      <c r="R655" s="12">
        <f>IF($Q$2='Utánpótlás I'!$P655,'Utánpótlás I'!$Q655,0)</f>
        <v>0</v>
      </c>
      <c r="S655" s="62">
        <f t="shared" si="187"/>
        <v>0</v>
      </c>
      <c r="T655" s="12">
        <f t="shared" si="188"/>
        <v>0</v>
      </c>
      <c r="W655" s="12">
        <f>IF($V$2='Utánpótlás I'!$P655,'Utánpótlás I'!$Q655,0)</f>
        <v>0</v>
      </c>
      <c r="X655" s="62">
        <f t="shared" si="189"/>
        <v>0</v>
      </c>
      <c r="Y655" s="12">
        <f t="shared" si="190"/>
        <v>0</v>
      </c>
      <c r="AB655" s="12">
        <f>IF($AA$2='Utánpótlás I'!$P655,'Utánpótlás I'!$Q655,0)</f>
        <v>0</v>
      </c>
      <c r="AC655" s="62">
        <f t="shared" si="191"/>
        <v>0</v>
      </c>
      <c r="AD655" s="12">
        <f t="shared" si="192"/>
        <v>0</v>
      </c>
      <c r="AG655" s="12">
        <f>IF($AF$2='Utánpótlás I'!$P655,'Utánpótlás I'!$Q655,0)</f>
        <v>0</v>
      </c>
      <c r="AH655" s="62">
        <f t="shared" si="193"/>
        <v>0</v>
      </c>
      <c r="AI655" s="12">
        <f t="shared" si="194"/>
        <v>0</v>
      </c>
      <c r="AL655" s="12">
        <f>IF($AK$2='Utánpótlás I'!$P655,'Utánpótlás I'!$Q655,0)</f>
        <v>0</v>
      </c>
      <c r="AM655" s="62">
        <f t="shared" si="195"/>
        <v>0</v>
      </c>
      <c r="AN655" s="12">
        <f t="shared" si="197"/>
        <v>0</v>
      </c>
    </row>
    <row r="656" spans="2:40">
      <c r="B656" s="12">
        <f>IF($A$2='Utánpótlás I'!$P656,'Utánpótlás I'!$Q656,0)</f>
        <v>0</v>
      </c>
      <c r="C656" s="62">
        <f t="shared" si="196"/>
        <v>0</v>
      </c>
      <c r="D656" s="12">
        <f t="shared" si="180"/>
        <v>0</v>
      </c>
      <c r="F656" s="12">
        <f>IF($E$2='Utánpótlás I'!$P656,'Utánpótlás I'!$Q656,0)</f>
        <v>0</v>
      </c>
      <c r="G656" s="62">
        <f t="shared" si="198"/>
        <v>0</v>
      </c>
      <c r="H656" s="12">
        <f t="shared" si="182"/>
        <v>0</v>
      </c>
      <c r="J656" s="12">
        <f>IF($I$2='Utánpótlás I'!$P656,'Utánpótlás I'!$Q656,0)</f>
        <v>0</v>
      </c>
      <c r="K656" s="62">
        <f t="shared" si="183"/>
        <v>0</v>
      </c>
      <c r="L656" s="12">
        <f t="shared" si="184"/>
        <v>0</v>
      </c>
      <c r="N656" s="12">
        <f>IF($M$2='Utánpótlás I'!$P656,'Utánpótlás I'!$Q656,0)</f>
        <v>0</v>
      </c>
      <c r="O656" s="62">
        <f t="shared" si="185"/>
        <v>0</v>
      </c>
      <c r="P656" s="12">
        <f t="shared" si="186"/>
        <v>0</v>
      </c>
      <c r="R656" s="12">
        <f>IF($Q$2='Utánpótlás I'!$P656,'Utánpótlás I'!$Q656,0)</f>
        <v>0</v>
      </c>
      <c r="S656" s="62">
        <f t="shared" si="187"/>
        <v>0</v>
      </c>
      <c r="T656" s="12">
        <f t="shared" si="188"/>
        <v>0</v>
      </c>
      <c r="W656" s="12">
        <f>IF($V$2='Utánpótlás I'!$P656,'Utánpótlás I'!$Q656,0)</f>
        <v>0</v>
      </c>
      <c r="X656" s="62">
        <f t="shared" si="189"/>
        <v>0</v>
      </c>
      <c r="Y656" s="12">
        <f t="shared" si="190"/>
        <v>0</v>
      </c>
      <c r="AB656" s="12">
        <f>IF($AA$2='Utánpótlás I'!$P656,'Utánpótlás I'!$Q656,0)</f>
        <v>0</v>
      </c>
      <c r="AC656" s="62">
        <f t="shared" si="191"/>
        <v>0</v>
      </c>
      <c r="AD656" s="12">
        <f t="shared" si="192"/>
        <v>0</v>
      </c>
      <c r="AG656" s="12">
        <f>IF($AF$2='Utánpótlás I'!$P656,'Utánpótlás I'!$Q656,0)</f>
        <v>0</v>
      </c>
      <c r="AH656" s="62">
        <f t="shared" si="193"/>
        <v>0</v>
      </c>
      <c r="AI656" s="12">
        <f t="shared" si="194"/>
        <v>0</v>
      </c>
      <c r="AL656" s="12">
        <f>IF($AK$2='Utánpótlás I'!$P656,'Utánpótlás I'!$Q656,0)</f>
        <v>0</v>
      </c>
      <c r="AM656" s="62">
        <f t="shared" si="195"/>
        <v>0</v>
      </c>
      <c r="AN656" s="12">
        <f t="shared" si="197"/>
        <v>0</v>
      </c>
    </row>
    <row r="657" spans="2:40">
      <c r="B657" s="12">
        <f>IF($A$2='Utánpótlás I'!$P657,'Utánpótlás I'!$Q657,0)</f>
        <v>0</v>
      </c>
      <c r="C657" s="62">
        <f t="shared" si="196"/>
        <v>0</v>
      </c>
      <c r="D657" s="12">
        <f t="shared" si="180"/>
        <v>0</v>
      </c>
      <c r="F657" s="12">
        <f>IF($E$2='Utánpótlás I'!$P657,'Utánpótlás I'!$Q657,0)</f>
        <v>0</v>
      </c>
      <c r="G657" s="62">
        <f t="shared" si="198"/>
        <v>0</v>
      </c>
      <c r="H657" s="12">
        <f t="shared" si="182"/>
        <v>0</v>
      </c>
      <c r="J657" s="12">
        <f>IF($I$2='Utánpótlás I'!$P657,'Utánpótlás I'!$Q657,0)</f>
        <v>0</v>
      </c>
      <c r="K657" s="62">
        <f t="shared" si="183"/>
        <v>0</v>
      </c>
      <c r="L657" s="12">
        <f t="shared" si="184"/>
        <v>0</v>
      </c>
      <c r="N657" s="12">
        <f>IF($M$2='Utánpótlás I'!$P657,'Utánpótlás I'!$Q657,0)</f>
        <v>0</v>
      </c>
      <c r="O657" s="62">
        <f t="shared" si="185"/>
        <v>0</v>
      </c>
      <c r="P657" s="12">
        <f t="shared" si="186"/>
        <v>0</v>
      </c>
      <c r="R657" s="12">
        <f>IF($Q$2='Utánpótlás I'!$P657,'Utánpótlás I'!$Q657,0)</f>
        <v>0</v>
      </c>
      <c r="S657" s="62">
        <f t="shared" si="187"/>
        <v>0</v>
      </c>
      <c r="T657" s="12">
        <f t="shared" si="188"/>
        <v>0</v>
      </c>
      <c r="W657" s="12">
        <f>IF($V$2='Utánpótlás I'!$P657,'Utánpótlás I'!$Q657,0)</f>
        <v>0</v>
      </c>
      <c r="X657" s="62">
        <f t="shared" si="189"/>
        <v>0</v>
      </c>
      <c r="Y657" s="12">
        <f t="shared" si="190"/>
        <v>0</v>
      </c>
      <c r="AB657" s="12">
        <f>IF($AA$2='Utánpótlás I'!$P657,'Utánpótlás I'!$Q657,0)</f>
        <v>0</v>
      </c>
      <c r="AC657" s="62">
        <f t="shared" si="191"/>
        <v>0</v>
      </c>
      <c r="AD657" s="12">
        <f t="shared" si="192"/>
        <v>0</v>
      </c>
      <c r="AG657" s="12">
        <f>IF($AF$2='Utánpótlás I'!$P657,'Utánpótlás I'!$Q657,0)</f>
        <v>0</v>
      </c>
      <c r="AH657" s="62">
        <f t="shared" si="193"/>
        <v>0</v>
      </c>
      <c r="AI657" s="12">
        <f t="shared" si="194"/>
        <v>0</v>
      </c>
      <c r="AL657" s="12">
        <f>IF($AK$2='Utánpótlás I'!$P657,'Utánpótlás I'!$Q657,0)</f>
        <v>0</v>
      </c>
      <c r="AM657" s="62">
        <f t="shared" si="195"/>
        <v>0</v>
      </c>
      <c r="AN657" s="12">
        <f t="shared" si="197"/>
        <v>0</v>
      </c>
    </row>
    <row r="658" spans="2:40">
      <c r="B658" s="12">
        <f>IF($A$2='Utánpótlás I'!$P658,'Utánpótlás I'!$Q658,0)</f>
        <v>0</v>
      </c>
      <c r="C658" s="62">
        <f t="shared" si="196"/>
        <v>0</v>
      </c>
      <c r="D658" s="12">
        <f t="shared" si="180"/>
        <v>0</v>
      </c>
      <c r="F658" s="12">
        <f>IF($E$2='Utánpótlás I'!$P658,'Utánpótlás I'!$Q658,0)</f>
        <v>0</v>
      </c>
      <c r="G658" s="62">
        <f t="shared" si="198"/>
        <v>0</v>
      </c>
      <c r="H658" s="12">
        <f t="shared" si="182"/>
        <v>0</v>
      </c>
      <c r="J658" s="12">
        <f>IF($I$2='Utánpótlás I'!$P658,'Utánpótlás I'!$Q658,0)</f>
        <v>0</v>
      </c>
      <c r="K658" s="62">
        <f t="shared" si="183"/>
        <v>0</v>
      </c>
      <c r="L658" s="12">
        <f t="shared" si="184"/>
        <v>0</v>
      </c>
      <c r="N658" s="12">
        <f>IF($M$2='Utánpótlás I'!$P658,'Utánpótlás I'!$Q658,0)</f>
        <v>0</v>
      </c>
      <c r="O658" s="62">
        <f t="shared" si="185"/>
        <v>0</v>
      </c>
      <c r="P658" s="12">
        <f t="shared" si="186"/>
        <v>0</v>
      </c>
      <c r="R658" s="12">
        <f>IF($Q$2='Utánpótlás I'!$P658,'Utánpótlás I'!$Q658,0)</f>
        <v>0</v>
      </c>
      <c r="S658" s="62">
        <f t="shared" si="187"/>
        <v>0</v>
      </c>
      <c r="T658" s="12">
        <f t="shared" si="188"/>
        <v>0</v>
      </c>
      <c r="W658" s="12">
        <f>IF($V$2='Utánpótlás I'!$P658,'Utánpótlás I'!$Q658,0)</f>
        <v>0</v>
      </c>
      <c r="X658" s="62">
        <f t="shared" si="189"/>
        <v>0</v>
      </c>
      <c r="Y658" s="12">
        <f t="shared" si="190"/>
        <v>0</v>
      </c>
      <c r="AB658" s="12">
        <f>IF($AA$2='Utánpótlás I'!$P658,'Utánpótlás I'!$Q658,0)</f>
        <v>0</v>
      </c>
      <c r="AC658" s="62">
        <f t="shared" si="191"/>
        <v>0</v>
      </c>
      <c r="AD658" s="12">
        <f t="shared" si="192"/>
        <v>0</v>
      </c>
      <c r="AG658" s="12">
        <f>IF($AF$2='Utánpótlás I'!$P658,'Utánpótlás I'!$Q658,0)</f>
        <v>0</v>
      </c>
      <c r="AH658" s="62">
        <f t="shared" si="193"/>
        <v>0</v>
      </c>
      <c r="AI658" s="12">
        <f t="shared" si="194"/>
        <v>0</v>
      </c>
      <c r="AL658" s="12">
        <f>IF($AK$2='Utánpótlás I'!$P658,'Utánpótlás I'!$Q658,0)</f>
        <v>0</v>
      </c>
      <c r="AM658" s="62">
        <f t="shared" si="195"/>
        <v>0</v>
      </c>
      <c r="AN658" s="12">
        <f t="shared" si="197"/>
        <v>0</v>
      </c>
    </row>
    <row r="659" spans="2:40">
      <c r="B659" s="12">
        <f>IF($A$2='Utánpótlás I'!$P659,'Utánpótlás I'!$Q659,0)</f>
        <v>0</v>
      </c>
      <c r="C659" s="62">
        <f t="shared" si="196"/>
        <v>0</v>
      </c>
      <c r="D659" s="12">
        <f t="shared" si="180"/>
        <v>0</v>
      </c>
      <c r="F659" s="12">
        <f>IF($E$2='Utánpótlás I'!$P659,'Utánpótlás I'!$Q659,0)</f>
        <v>0</v>
      </c>
      <c r="G659" s="62">
        <f t="shared" si="198"/>
        <v>0</v>
      </c>
      <c r="H659" s="12">
        <f t="shared" si="182"/>
        <v>0</v>
      </c>
      <c r="J659" s="12">
        <f>IF($I$2='Utánpótlás I'!$P659,'Utánpótlás I'!$Q659,0)</f>
        <v>0</v>
      </c>
      <c r="K659" s="62">
        <f t="shared" si="183"/>
        <v>0</v>
      </c>
      <c r="L659" s="12">
        <f t="shared" si="184"/>
        <v>0</v>
      </c>
      <c r="N659" s="12">
        <f>IF($M$2='Utánpótlás I'!$P659,'Utánpótlás I'!$Q659,0)</f>
        <v>0</v>
      </c>
      <c r="O659" s="62">
        <f t="shared" si="185"/>
        <v>0</v>
      </c>
      <c r="P659" s="12">
        <f t="shared" si="186"/>
        <v>0</v>
      </c>
      <c r="R659" s="12">
        <f>IF($Q$2='Utánpótlás I'!$P659,'Utánpótlás I'!$Q659,0)</f>
        <v>0</v>
      </c>
      <c r="S659" s="62">
        <f t="shared" si="187"/>
        <v>0</v>
      </c>
      <c r="T659" s="12">
        <f t="shared" si="188"/>
        <v>0</v>
      </c>
      <c r="W659" s="12">
        <f>IF($V$2='Utánpótlás I'!$P659,'Utánpótlás I'!$Q659,0)</f>
        <v>0</v>
      </c>
      <c r="X659" s="62">
        <f t="shared" si="189"/>
        <v>0</v>
      </c>
      <c r="Y659" s="12">
        <f t="shared" si="190"/>
        <v>0</v>
      </c>
      <c r="AB659" s="12">
        <f>IF($AA$2='Utánpótlás I'!$P659,'Utánpótlás I'!$Q659,0)</f>
        <v>0</v>
      </c>
      <c r="AC659" s="62">
        <f t="shared" si="191"/>
        <v>0</v>
      </c>
      <c r="AD659" s="12">
        <f t="shared" si="192"/>
        <v>0</v>
      </c>
      <c r="AG659" s="12">
        <f>IF($AF$2='Utánpótlás I'!$P659,'Utánpótlás I'!$Q659,0)</f>
        <v>0</v>
      </c>
      <c r="AH659" s="62">
        <f t="shared" si="193"/>
        <v>0</v>
      </c>
      <c r="AI659" s="12">
        <f t="shared" si="194"/>
        <v>0</v>
      </c>
      <c r="AL659" s="12">
        <f>IF($AK$2='Utánpótlás I'!$P659,'Utánpótlás I'!$Q659,0)</f>
        <v>0</v>
      </c>
      <c r="AM659" s="62">
        <f t="shared" si="195"/>
        <v>0</v>
      </c>
      <c r="AN659" s="12">
        <f t="shared" si="197"/>
        <v>0</v>
      </c>
    </row>
    <row r="660" spans="2:40">
      <c r="B660" s="12">
        <f>IF($A$2='Utánpótlás I'!$P660,'Utánpótlás I'!$Q660,0)</f>
        <v>0</v>
      </c>
      <c r="C660" s="62">
        <f t="shared" si="196"/>
        <v>0</v>
      </c>
      <c r="D660" s="12">
        <f t="shared" si="180"/>
        <v>0</v>
      </c>
      <c r="F660" s="12">
        <f>IF($E$2='Utánpótlás I'!$P660,'Utánpótlás I'!$Q660,0)</f>
        <v>0</v>
      </c>
      <c r="G660" s="62">
        <f t="shared" si="198"/>
        <v>0</v>
      </c>
      <c r="H660" s="12">
        <f t="shared" si="182"/>
        <v>0</v>
      </c>
      <c r="J660" s="12">
        <f>IF($I$2='Utánpótlás I'!$P660,'Utánpótlás I'!$Q660,0)</f>
        <v>0</v>
      </c>
      <c r="K660" s="62">
        <f t="shared" si="183"/>
        <v>0</v>
      </c>
      <c r="L660" s="12">
        <f t="shared" si="184"/>
        <v>0</v>
      </c>
      <c r="N660" s="12">
        <f>IF($M$2='Utánpótlás I'!$P660,'Utánpótlás I'!$Q660,0)</f>
        <v>0</v>
      </c>
      <c r="O660" s="62">
        <f t="shared" si="185"/>
        <v>0</v>
      </c>
      <c r="P660" s="12">
        <f t="shared" si="186"/>
        <v>0</v>
      </c>
      <c r="R660" s="12">
        <f>IF($Q$2='Utánpótlás I'!$P660,'Utánpótlás I'!$Q660,0)</f>
        <v>0</v>
      </c>
      <c r="S660" s="62">
        <f t="shared" si="187"/>
        <v>0</v>
      </c>
      <c r="T660" s="12">
        <f t="shared" si="188"/>
        <v>0</v>
      </c>
      <c r="W660" s="12">
        <f>IF($V$2='Utánpótlás I'!$P660,'Utánpótlás I'!$Q660,0)</f>
        <v>0</v>
      </c>
      <c r="X660" s="62">
        <f t="shared" si="189"/>
        <v>0</v>
      </c>
      <c r="Y660" s="12">
        <f t="shared" si="190"/>
        <v>0</v>
      </c>
      <c r="AB660" s="12">
        <f>IF($AA$2='Utánpótlás I'!$P660,'Utánpótlás I'!$Q660,0)</f>
        <v>0</v>
      </c>
      <c r="AC660" s="62">
        <f t="shared" si="191"/>
        <v>0</v>
      </c>
      <c r="AD660" s="12">
        <f t="shared" si="192"/>
        <v>0</v>
      </c>
      <c r="AG660" s="12">
        <f>IF($AF$2='Utánpótlás I'!$P660,'Utánpótlás I'!$Q660,0)</f>
        <v>0</v>
      </c>
      <c r="AH660" s="62">
        <f t="shared" si="193"/>
        <v>0</v>
      </c>
      <c r="AI660" s="12">
        <f t="shared" si="194"/>
        <v>0</v>
      </c>
      <c r="AL660" s="12">
        <f>IF($AK$2='Utánpótlás I'!$P660,'Utánpótlás I'!$Q660,0)</f>
        <v>0</v>
      </c>
      <c r="AM660" s="62">
        <f t="shared" si="195"/>
        <v>0</v>
      </c>
      <c r="AN660" s="12">
        <f t="shared" si="197"/>
        <v>0</v>
      </c>
    </row>
    <row r="661" spans="2:40">
      <c r="B661" s="12">
        <f>IF($A$2='Utánpótlás I'!$P661,'Utánpótlás I'!$Q661,0)</f>
        <v>0</v>
      </c>
      <c r="C661" s="62">
        <f t="shared" si="196"/>
        <v>0</v>
      </c>
      <c r="D661" s="12">
        <f t="shared" si="180"/>
        <v>0</v>
      </c>
      <c r="F661" s="12">
        <f>IF($E$2='Utánpótlás I'!$P661,'Utánpótlás I'!$Q661,0)</f>
        <v>0</v>
      </c>
      <c r="G661" s="62">
        <f t="shared" si="198"/>
        <v>0</v>
      </c>
      <c r="H661" s="12">
        <f t="shared" si="182"/>
        <v>0</v>
      </c>
      <c r="J661" s="12">
        <f>IF($I$2='Utánpótlás I'!$P661,'Utánpótlás I'!$Q661,0)</f>
        <v>0</v>
      </c>
      <c r="K661" s="62">
        <f t="shared" si="183"/>
        <v>0</v>
      </c>
      <c r="L661" s="12">
        <f t="shared" si="184"/>
        <v>0</v>
      </c>
      <c r="N661" s="12">
        <f>IF($M$2='Utánpótlás I'!$P661,'Utánpótlás I'!$Q661,0)</f>
        <v>0</v>
      </c>
      <c r="O661" s="62">
        <f t="shared" si="185"/>
        <v>0</v>
      </c>
      <c r="P661" s="12">
        <f t="shared" si="186"/>
        <v>0</v>
      </c>
      <c r="R661" s="12">
        <f>IF($Q$2='Utánpótlás I'!$P661,'Utánpótlás I'!$Q661,0)</f>
        <v>0</v>
      </c>
      <c r="S661" s="62">
        <f t="shared" si="187"/>
        <v>0</v>
      </c>
      <c r="T661" s="12">
        <f t="shared" si="188"/>
        <v>0</v>
      </c>
      <c r="W661" s="12">
        <f>IF($V$2='Utánpótlás I'!$P661,'Utánpótlás I'!$Q661,0)</f>
        <v>0</v>
      </c>
      <c r="X661" s="62">
        <f t="shared" si="189"/>
        <v>0</v>
      </c>
      <c r="Y661" s="12">
        <f t="shared" si="190"/>
        <v>0</v>
      </c>
      <c r="AB661" s="12">
        <f>IF($AA$2='Utánpótlás I'!$P661,'Utánpótlás I'!$Q661,0)</f>
        <v>0</v>
      </c>
      <c r="AC661" s="62">
        <f t="shared" si="191"/>
        <v>0</v>
      </c>
      <c r="AD661" s="12">
        <f t="shared" si="192"/>
        <v>0</v>
      </c>
      <c r="AG661" s="12">
        <f>IF($AF$2='Utánpótlás I'!$P661,'Utánpótlás I'!$Q661,0)</f>
        <v>0</v>
      </c>
      <c r="AH661" s="62">
        <f t="shared" si="193"/>
        <v>0</v>
      </c>
      <c r="AI661" s="12">
        <f t="shared" si="194"/>
        <v>0</v>
      </c>
      <c r="AL661" s="12">
        <f>IF($AK$2='Utánpótlás I'!$P661,'Utánpótlás I'!$Q661,0)</f>
        <v>0</v>
      </c>
      <c r="AM661" s="62">
        <f t="shared" si="195"/>
        <v>0</v>
      </c>
      <c r="AN661" s="12">
        <f t="shared" si="197"/>
        <v>0</v>
      </c>
    </row>
    <row r="662" spans="2:40">
      <c r="B662" s="12">
        <f>IF($A$2='Utánpótlás I'!$P662,'Utánpótlás I'!$Q662,0)</f>
        <v>0</v>
      </c>
      <c r="C662" s="62">
        <f t="shared" si="196"/>
        <v>0</v>
      </c>
      <c r="D662" s="12">
        <f t="shared" si="180"/>
        <v>0</v>
      </c>
      <c r="F662" s="12">
        <f>IF($E$2='Utánpótlás I'!$P662,'Utánpótlás I'!$Q662,0)</f>
        <v>0</v>
      </c>
      <c r="G662" s="62">
        <f t="shared" si="198"/>
        <v>0</v>
      </c>
      <c r="H662" s="12">
        <f t="shared" si="182"/>
        <v>0</v>
      </c>
      <c r="J662" s="12">
        <f>IF($I$2='Utánpótlás I'!$P662,'Utánpótlás I'!$Q662,0)</f>
        <v>0</v>
      </c>
      <c r="K662" s="62">
        <f t="shared" si="183"/>
        <v>0</v>
      </c>
      <c r="L662" s="12">
        <f t="shared" si="184"/>
        <v>0</v>
      </c>
      <c r="N662" s="12">
        <f>IF($M$2='Utánpótlás I'!$P662,'Utánpótlás I'!$Q662,0)</f>
        <v>0</v>
      </c>
      <c r="O662" s="62">
        <f t="shared" si="185"/>
        <v>0</v>
      </c>
      <c r="P662" s="12">
        <f t="shared" si="186"/>
        <v>0</v>
      </c>
      <c r="R662" s="12">
        <f>IF($Q$2='Utánpótlás I'!$P662,'Utánpótlás I'!$Q662,0)</f>
        <v>0</v>
      </c>
      <c r="S662" s="62">
        <f t="shared" si="187"/>
        <v>0</v>
      </c>
      <c r="T662" s="12">
        <f t="shared" si="188"/>
        <v>0</v>
      </c>
      <c r="W662" s="12">
        <f>IF($V$2='Utánpótlás I'!$P662,'Utánpótlás I'!$Q662,0)</f>
        <v>0</v>
      </c>
      <c r="X662" s="62">
        <f t="shared" si="189"/>
        <v>0</v>
      </c>
      <c r="Y662" s="12">
        <f t="shared" si="190"/>
        <v>0</v>
      </c>
      <c r="AB662" s="12">
        <f>IF($AA$2='Utánpótlás I'!$P662,'Utánpótlás I'!$Q662,0)</f>
        <v>0</v>
      </c>
      <c r="AC662" s="62">
        <f t="shared" si="191"/>
        <v>0</v>
      </c>
      <c r="AD662" s="12">
        <f t="shared" si="192"/>
        <v>0</v>
      </c>
      <c r="AG662" s="12">
        <f>IF($AF$2='Utánpótlás I'!$P662,'Utánpótlás I'!$Q662,0)</f>
        <v>0</v>
      </c>
      <c r="AH662" s="62">
        <f t="shared" si="193"/>
        <v>0</v>
      </c>
      <c r="AI662" s="12">
        <f t="shared" si="194"/>
        <v>0</v>
      </c>
      <c r="AL662" s="12">
        <f>IF($AK$2='Utánpótlás I'!$P662,'Utánpótlás I'!$Q662,0)</f>
        <v>0</v>
      </c>
      <c r="AM662" s="62">
        <f t="shared" si="195"/>
        <v>0</v>
      </c>
      <c r="AN662" s="12">
        <f t="shared" si="197"/>
        <v>0</v>
      </c>
    </row>
    <row r="663" spans="2:40">
      <c r="B663" s="12">
        <f>IF($A$2='Utánpótlás I'!$P663,'Utánpótlás I'!$Q663,0)</f>
        <v>0</v>
      </c>
      <c r="C663" s="62">
        <f t="shared" si="196"/>
        <v>0</v>
      </c>
      <c r="D663" s="12">
        <f t="shared" si="180"/>
        <v>0</v>
      </c>
      <c r="F663" s="12">
        <f>IF($E$2='Utánpótlás I'!$P663,'Utánpótlás I'!$Q663,0)</f>
        <v>0</v>
      </c>
      <c r="G663" s="62">
        <f t="shared" si="198"/>
        <v>0</v>
      </c>
      <c r="H663" s="12">
        <f t="shared" si="182"/>
        <v>0</v>
      </c>
      <c r="J663" s="12">
        <f>IF($I$2='Utánpótlás I'!$P663,'Utánpótlás I'!$Q663,0)</f>
        <v>0</v>
      </c>
      <c r="K663" s="62">
        <f t="shared" si="183"/>
        <v>0</v>
      </c>
      <c r="L663" s="12">
        <f t="shared" si="184"/>
        <v>0</v>
      </c>
      <c r="N663" s="12">
        <f>IF($M$2='Utánpótlás I'!$P663,'Utánpótlás I'!$Q663,0)</f>
        <v>0</v>
      </c>
      <c r="O663" s="62">
        <f t="shared" si="185"/>
        <v>0</v>
      </c>
      <c r="P663" s="12">
        <f t="shared" si="186"/>
        <v>0</v>
      </c>
      <c r="R663" s="12">
        <f>IF($Q$2='Utánpótlás I'!$P663,'Utánpótlás I'!$Q663,0)</f>
        <v>0</v>
      </c>
      <c r="S663" s="62">
        <f t="shared" si="187"/>
        <v>0</v>
      </c>
      <c r="T663" s="12">
        <f t="shared" si="188"/>
        <v>0</v>
      </c>
      <c r="W663" s="12">
        <f>IF($V$2='Utánpótlás I'!$P663,'Utánpótlás I'!$Q663,0)</f>
        <v>0</v>
      </c>
      <c r="X663" s="62">
        <f t="shared" si="189"/>
        <v>0</v>
      </c>
      <c r="Y663" s="12">
        <f t="shared" si="190"/>
        <v>0</v>
      </c>
      <c r="AB663" s="12">
        <f>IF($AA$2='Utánpótlás I'!$P663,'Utánpótlás I'!$Q663,0)</f>
        <v>0</v>
      </c>
      <c r="AC663" s="62">
        <f t="shared" si="191"/>
        <v>0</v>
      </c>
      <c r="AD663" s="12">
        <f t="shared" si="192"/>
        <v>0</v>
      </c>
      <c r="AG663" s="12">
        <f>IF($AF$2='Utánpótlás I'!$P663,'Utánpótlás I'!$Q663,0)</f>
        <v>0</v>
      </c>
      <c r="AH663" s="62">
        <f t="shared" si="193"/>
        <v>0</v>
      </c>
      <c r="AI663" s="12">
        <f t="shared" si="194"/>
        <v>0</v>
      </c>
      <c r="AL663" s="12">
        <f>IF($AK$2='Utánpótlás I'!$P663,'Utánpótlás I'!$Q663,0)</f>
        <v>0</v>
      </c>
      <c r="AM663" s="62">
        <f t="shared" si="195"/>
        <v>0</v>
      </c>
      <c r="AN663" s="12">
        <f t="shared" si="197"/>
        <v>0</v>
      </c>
    </row>
    <row r="664" spans="2:40">
      <c r="B664" s="12">
        <f>IF($A$2='Utánpótlás I'!$P664,'Utánpótlás I'!$Q664,0)</f>
        <v>0</v>
      </c>
      <c r="C664" s="62">
        <f t="shared" si="196"/>
        <v>0</v>
      </c>
      <c r="D664" s="12">
        <f t="shared" si="180"/>
        <v>0</v>
      </c>
      <c r="F664" s="12">
        <f>IF($E$2='Utánpótlás I'!$P664,'Utánpótlás I'!$Q664,0)</f>
        <v>0</v>
      </c>
      <c r="G664" s="62">
        <f t="shared" si="198"/>
        <v>0</v>
      </c>
      <c r="H664" s="12">
        <f t="shared" si="182"/>
        <v>0</v>
      </c>
      <c r="J664" s="12">
        <f>IF($I$2='Utánpótlás I'!$P664,'Utánpótlás I'!$Q664,0)</f>
        <v>0</v>
      </c>
      <c r="K664" s="62">
        <f t="shared" si="183"/>
        <v>0</v>
      </c>
      <c r="L664" s="12">
        <f t="shared" si="184"/>
        <v>0</v>
      </c>
      <c r="N664" s="12">
        <f>IF($M$2='Utánpótlás I'!$P664,'Utánpótlás I'!$Q664,0)</f>
        <v>0</v>
      </c>
      <c r="O664" s="62">
        <f t="shared" si="185"/>
        <v>0</v>
      </c>
      <c r="P664" s="12">
        <f t="shared" si="186"/>
        <v>0</v>
      </c>
      <c r="R664" s="12">
        <f>IF($Q$2='Utánpótlás I'!$P664,'Utánpótlás I'!$Q664,0)</f>
        <v>0</v>
      </c>
      <c r="S664" s="62">
        <f t="shared" si="187"/>
        <v>0</v>
      </c>
      <c r="T664" s="12">
        <f t="shared" si="188"/>
        <v>0</v>
      </c>
      <c r="W664" s="12">
        <f>IF($V$2='Utánpótlás I'!$P664,'Utánpótlás I'!$Q664,0)</f>
        <v>0</v>
      </c>
      <c r="X664" s="62">
        <f t="shared" si="189"/>
        <v>0</v>
      </c>
      <c r="Y664" s="12">
        <f t="shared" si="190"/>
        <v>0</v>
      </c>
      <c r="AB664" s="12">
        <f>IF($AA$2='Utánpótlás I'!$P664,'Utánpótlás I'!$Q664,0)</f>
        <v>0</v>
      </c>
      <c r="AC664" s="62">
        <f t="shared" si="191"/>
        <v>0</v>
      </c>
      <c r="AD664" s="12">
        <f t="shared" si="192"/>
        <v>0</v>
      </c>
      <c r="AG664" s="12">
        <f>IF($AF$2='Utánpótlás I'!$P664,'Utánpótlás I'!$Q664,0)</f>
        <v>0</v>
      </c>
      <c r="AH664" s="62">
        <f t="shared" si="193"/>
        <v>0</v>
      </c>
      <c r="AI664" s="12">
        <f t="shared" si="194"/>
        <v>0</v>
      </c>
      <c r="AL664" s="12">
        <f>IF($AK$2='Utánpótlás I'!$P664,'Utánpótlás I'!$Q664,0)</f>
        <v>0</v>
      </c>
      <c r="AM664" s="62">
        <f t="shared" si="195"/>
        <v>0</v>
      </c>
      <c r="AN664" s="12">
        <f t="shared" si="197"/>
        <v>0</v>
      </c>
    </row>
    <row r="665" spans="2:40">
      <c r="B665" s="12">
        <f>IF($A$2='Utánpótlás I'!$P665,'Utánpótlás I'!$Q665,0)</f>
        <v>0</v>
      </c>
      <c r="C665" s="62">
        <f t="shared" si="196"/>
        <v>0</v>
      </c>
      <c r="D665" s="12">
        <f t="shared" si="180"/>
        <v>0</v>
      </c>
      <c r="F665" s="12">
        <f>IF($E$2='Utánpótlás I'!$P665,'Utánpótlás I'!$Q665,0)</f>
        <v>0</v>
      </c>
      <c r="G665" s="62">
        <f t="shared" si="198"/>
        <v>0</v>
      </c>
      <c r="H665" s="12">
        <f t="shared" si="182"/>
        <v>0</v>
      </c>
      <c r="J665" s="12">
        <f>IF($I$2='Utánpótlás I'!$P665,'Utánpótlás I'!$Q665,0)</f>
        <v>0</v>
      </c>
      <c r="K665" s="62">
        <f t="shared" si="183"/>
        <v>0</v>
      </c>
      <c r="L665" s="12">
        <f t="shared" si="184"/>
        <v>0</v>
      </c>
      <c r="N665" s="12">
        <f>IF($M$2='Utánpótlás I'!$P665,'Utánpótlás I'!$Q665,0)</f>
        <v>0</v>
      </c>
      <c r="O665" s="62">
        <f t="shared" si="185"/>
        <v>0</v>
      </c>
      <c r="P665" s="12">
        <f t="shared" si="186"/>
        <v>0</v>
      </c>
      <c r="R665" s="12">
        <f>IF($Q$2='Utánpótlás I'!$P665,'Utánpótlás I'!$Q665,0)</f>
        <v>0</v>
      </c>
      <c r="S665" s="62">
        <f t="shared" si="187"/>
        <v>0</v>
      </c>
      <c r="T665" s="12">
        <f t="shared" si="188"/>
        <v>0</v>
      </c>
      <c r="W665" s="12">
        <f>IF($V$2='Utánpótlás I'!$P665,'Utánpótlás I'!$Q665,0)</f>
        <v>0</v>
      </c>
      <c r="X665" s="62">
        <f t="shared" si="189"/>
        <v>0</v>
      </c>
      <c r="Y665" s="12">
        <f t="shared" si="190"/>
        <v>0</v>
      </c>
      <c r="AB665" s="12">
        <f>IF($AA$2='Utánpótlás I'!$P665,'Utánpótlás I'!$Q665,0)</f>
        <v>0</v>
      </c>
      <c r="AC665" s="62">
        <f t="shared" si="191"/>
        <v>0</v>
      </c>
      <c r="AD665" s="12">
        <f t="shared" si="192"/>
        <v>0</v>
      </c>
      <c r="AG665" s="12">
        <f>IF($AF$2='Utánpótlás I'!$P665,'Utánpótlás I'!$Q665,0)</f>
        <v>0</v>
      </c>
      <c r="AH665" s="62">
        <f t="shared" si="193"/>
        <v>0</v>
      </c>
      <c r="AI665" s="12">
        <f t="shared" si="194"/>
        <v>0</v>
      </c>
      <c r="AL665" s="12">
        <f>IF($AK$2='Utánpótlás I'!$P665,'Utánpótlás I'!$Q665,0)</f>
        <v>0</v>
      </c>
      <c r="AM665" s="62">
        <f t="shared" si="195"/>
        <v>0</v>
      </c>
      <c r="AN665" s="12">
        <f t="shared" si="197"/>
        <v>0</v>
      </c>
    </row>
    <row r="666" spans="2:40">
      <c r="B666" s="12">
        <f>IF($A$2='Utánpótlás I'!$P666,'Utánpótlás I'!$Q666,0)</f>
        <v>0</v>
      </c>
      <c r="C666" s="62">
        <f t="shared" si="196"/>
        <v>0</v>
      </c>
      <c r="D666" s="12">
        <f t="shared" si="180"/>
        <v>0</v>
      </c>
      <c r="F666" s="12">
        <f>IF($E$2='Utánpótlás I'!$P666,'Utánpótlás I'!$Q666,0)</f>
        <v>0</v>
      </c>
      <c r="G666" s="62">
        <f t="shared" si="198"/>
        <v>0</v>
      </c>
      <c r="H666" s="12">
        <f t="shared" si="182"/>
        <v>0</v>
      </c>
      <c r="J666" s="12">
        <f>IF($I$2='Utánpótlás I'!$P666,'Utánpótlás I'!$Q666,0)</f>
        <v>0</v>
      </c>
      <c r="K666" s="62">
        <f t="shared" si="183"/>
        <v>0</v>
      </c>
      <c r="L666" s="12">
        <f t="shared" si="184"/>
        <v>0</v>
      </c>
      <c r="N666" s="12">
        <f>IF($M$2='Utánpótlás I'!$P666,'Utánpótlás I'!$Q666,0)</f>
        <v>0</v>
      </c>
      <c r="O666" s="62">
        <f t="shared" si="185"/>
        <v>0</v>
      </c>
      <c r="P666" s="12">
        <f t="shared" si="186"/>
        <v>0</v>
      </c>
      <c r="R666" s="12">
        <f>IF($Q$2='Utánpótlás I'!$P666,'Utánpótlás I'!$Q666,0)</f>
        <v>0</v>
      </c>
      <c r="S666" s="62">
        <f t="shared" si="187"/>
        <v>0</v>
      </c>
      <c r="T666" s="12">
        <f t="shared" si="188"/>
        <v>0</v>
      </c>
      <c r="W666" s="12">
        <f>IF($V$2='Utánpótlás I'!$P666,'Utánpótlás I'!$Q666,0)</f>
        <v>0</v>
      </c>
      <c r="X666" s="62">
        <f t="shared" si="189"/>
        <v>0</v>
      </c>
      <c r="Y666" s="12">
        <f t="shared" si="190"/>
        <v>0</v>
      </c>
      <c r="AB666" s="12">
        <f>IF($AA$2='Utánpótlás I'!$P666,'Utánpótlás I'!$Q666,0)</f>
        <v>0</v>
      </c>
      <c r="AC666" s="62">
        <f t="shared" si="191"/>
        <v>0</v>
      </c>
      <c r="AD666" s="12">
        <f t="shared" si="192"/>
        <v>0</v>
      </c>
      <c r="AG666" s="12">
        <f>IF($AF$2='Utánpótlás I'!$P666,'Utánpótlás I'!$Q666,0)</f>
        <v>0</v>
      </c>
      <c r="AH666" s="62">
        <f t="shared" si="193"/>
        <v>0</v>
      </c>
      <c r="AI666" s="12">
        <f t="shared" si="194"/>
        <v>0</v>
      </c>
      <c r="AL666" s="12">
        <f>IF($AK$2='Utánpótlás I'!$P666,'Utánpótlás I'!$Q666,0)</f>
        <v>0</v>
      </c>
      <c r="AM666" s="62">
        <f t="shared" si="195"/>
        <v>0</v>
      </c>
      <c r="AN666" s="12">
        <f t="shared" si="197"/>
        <v>0</v>
      </c>
    </row>
    <row r="667" spans="2:40">
      <c r="B667" s="12">
        <f>IF($A$2='Utánpótlás I'!$P667,'Utánpótlás I'!$Q667,0)</f>
        <v>0</v>
      </c>
      <c r="C667" s="62">
        <f t="shared" si="196"/>
        <v>0</v>
      </c>
      <c r="D667" s="12">
        <f t="shared" si="180"/>
        <v>0</v>
      </c>
      <c r="F667" s="12">
        <f>IF($E$2='Utánpótlás I'!$P667,'Utánpótlás I'!$Q667,0)</f>
        <v>0</v>
      </c>
      <c r="G667" s="62">
        <f t="shared" si="198"/>
        <v>0</v>
      </c>
      <c r="H667" s="12">
        <f t="shared" si="182"/>
        <v>0</v>
      </c>
      <c r="J667" s="12">
        <f>IF($I$2='Utánpótlás I'!$P667,'Utánpótlás I'!$Q667,0)</f>
        <v>0</v>
      </c>
      <c r="K667" s="62">
        <f t="shared" si="183"/>
        <v>0</v>
      </c>
      <c r="L667" s="12">
        <f t="shared" si="184"/>
        <v>0</v>
      </c>
      <c r="N667" s="12">
        <f>IF($M$2='Utánpótlás I'!$P667,'Utánpótlás I'!$Q667,0)</f>
        <v>0</v>
      </c>
      <c r="O667" s="62">
        <f t="shared" si="185"/>
        <v>0</v>
      </c>
      <c r="P667" s="12">
        <f t="shared" si="186"/>
        <v>0</v>
      </c>
      <c r="R667" s="12">
        <f>IF($Q$2='Utánpótlás I'!$P667,'Utánpótlás I'!$Q667,0)</f>
        <v>0</v>
      </c>
      <c r="S667" s="62">
        <f t="shared" si="187"/>
        <v>0</v>
      </c>
      <c r="T667" s="12">
        <f t="shared" si="188"/>
        <v>0</v>
      </c>
      <c r="W667" s="12">
        <f>IF($V$2='Utánpótlás I'!$P667,'Utánpótlás I'!$Q667,0)</f>
        <v>0</v>
      </c>
      <c r="X667" s="62">
        <f t="shared" si="189"/>
        <v>0</v>
      </c>
      <c r="Y667" s="12">
        <f t="shared" si="190"/>
        <v>0</v>
      </c>
      <c r="AB667" s="12">
        <f>IF($AA$2='Utánpótlás I'!$P667,'Utánpótlás I'!$Q667,0)</f>
        <v>0</v>
      </c>
      <c r="AC667" s="62">
        <f t="shared" si="191"/>
        <v>0</v>
      </c>
      <c r="AD667" s="12">
        <f t="shared" si="192"/>
        <v>0</v>
      </c>
      <c r="AG667" s="12">
        <f>IF($AF$2='Utánpótlás I'!$P667,'Utánpótlás I'!$Q667,0)</f>
        <v>0</v>
      </c>
      <c r="AH667" s="62">
        <f t="shared" si="193"/>
        <v>0</v>
      </c>
      <c r="AI667" s="12">
        <f t="shared" si="194"/>
        <v>0</v>
      </c>
      <c r="AL667" s="12">
        <f>IF($AK$2='Utánpótlás I'!$P667,'Utánpótlás I'!$Q667,0)</f>
        <v>0</v>
      </c>
      <c r="AM667" s="62">
        <f t="shared" si="195"/>
        <v>0</v>
      </c>
      <c r="AN667" s="12">
        <f t="shared" si="197"/>
        <v>0</v>
      </c>
    </row>
    <row r="668" spans="2:40">
      <c r="B668" s="12">
        <f>IF($A$2='Utánpótlás I'!$P668,'Utánpótlás I'!$Q668,0)</f>
        <v>0</v>
      </c>
      <c r="C668" s="62">
        <f t="shared" si="196"/>
        <v>0</v>
      </c>
      <c r="D668" s="12">
        <f t="shared" si="180"/>
        <v>0</v>
      </c>
      <c r="F668" s="12">
        <f>IF($E$2='Utánpótlás I'!$P668,'Utánpótlás I'!$Q668,0)</f>
        <v>0</v>
      </c>
      <c r="G668" s="62">
        <f t="shared" si="198"/>
        <v>0</v>
      </c>
      <c r="H668" s="12">
        <f t="shared" si="182"/>
        <v>0</v>
      </c>
      <c r="J668" s="12">
        <f>IF($I$2='Utánpótlás I'!$P668,'Utánpótlás I'!$Q668,0)</f>
        <v>0</v>
      </c>
      <c r="K668" s="62">
        <f t="shared" si="183"/>
        <v>0</v>
      </c>
      <c r="L668" s="12">
        <f t="shared" si="184"/>
        <v>0</v>
      </c>
      <c r="N668" s="12">
        <f>IF($M$2='Utánpótlás I'!$P668,'Utánpótlás I'!$Q668,0)</f>
        <v>0</v>
      </c>
      <c r="O668" s="62">
        <f t="shared" si="185"/>
        <v>0</v>
      </c>
      <c r="P668" s="12">
        <f t="shared" si="186"/>
        <v>0</v>
      </c>
      <c r="R668" s="12">
        <f>IF($Q$2='Utánpótlás I'!$P668,'Utánpótlás I'!$Q668,0)</f>
        <v>0</v>
      </c>
      <c r="S668" s="62">
        <f t="shared" si="187"/>
        <v>0</v>
      </c>
      <c r="T668" s="12">
        <f t="shared" si="188"/>
        <v>0</v>
      </c>
      <c r="W668" s="12">
        <f>IF($V$2='Utánpótlás I'!$P668,'Utánpótlás I'!$Q668,0)</f>
        <v>0</v>
      </c>
      <c r="X668" s="62">
        <f t="shared" si="189"/>
        <v>0</v>
      </c>
      <c r="Y668" s="12">
        <f t="shared" si="190"/>
        <v>0</v>
      </c>
      <c r="AB668" s="12">
        <f>IF($AA$2='Utánpótlás I'!$P668,'Utánpótlás I'!$Q668,0)</f>
        <v>0</v>
      </c>
      <c r="AC668" s="62">
        <f t="shared" si="191"/>
        <v>0</v>
      </c>
      <c r="AD668" s="12">
        <f t="shared" si="192"/>
        <v>0</v>
      </c>
      <c r="AG668" s="12">
        <f>IF($AF$2='Utánpótlás I'!$P668,'Utánpótlás I'!$Q668,0)</f>
        <v>0</v>
      </c>
      <c r="AH668" s="62">
        <f t="shared" si="193"/>
        <v>0</v>
      </c>
      <c r="AI668" s="12">
        <f t="shared" si="194"/>
        <v>0</v>
      </c>
      <c r="AL668" s="12">
        <f>IF($AK$2='Utánpótlás I'!$P668,'Utánpótlás I'!$Q668,0)</f>
        <v>0</v>
      </c>
      <c r="AM668" s="62">
        <f t="shared" si="195"/>
        <v>0</v>
      </c>
      <c r="AN668" s="12">
        <f t="shared" si="197"/>
        <v>0</v>
      </c>
    </row>
    <row r="669" spans="2:40">
      <c r="B669" s="12">
        <f>IF($A$2='Utánpótlás I'!$P669,'Utánpótlás I'!$Q669,0)</f>
        <v>0</v>
      </c>
      <c r="C669" s="62">
        <f t="shared" si="196"/>
        <v>0</v>
      </c>
      <c r="D669" s="12">
        <f t="shared" si="180"/>
        <v>0</v>
      </c>
      <c r="F669" s="12">
        <f>IF($E$2='Utánpótlás I'!$P669,'Utánpótlás I'!$Q669,0)</f>
        <v>0</v>
      </c>
      <c r="G669" s="62">
        <f t="shared" si="198"/>
        <v>0</v>
      </c>
      <c r="H669" s="12">
        <f t="shared" si="182"/>
        <v>0</v>
      </c>
      <c r="J669" s="12">
        <f>IF($I$2='Utánpótlás I'!$P669,'Utánpótlás I'!$Q669,0)</f>
        <v>0</v>
      </c>
      <c r="K669" s="62">
        <f t="shared" si="183"/>
        <v>0</v>
      </c>
      <c r="L669" s="12">
        <f t="shared" si="184"/>
        <v>0</v>
      </c>
      <c r="N669" s="12">
        <f>IF($M$2='Utánpótlás I'!$P669,'Utánpótlás I'!$Q669,0)</f>
        <v>0</v>
      </c>
      <c r="O669" s="62">
        <f t="shared" si="185"/>
        <v>0</v>
      </c>
      <c r="P669" s="12">
        <f t="shared" si="186"/>
        <v>0</v>
      </c>
      <c r="R669" s="12">
        <f>IF($Q$2='Utánpótlás I'!$P669,'Utánpótlás I'!$Q669,0)</f>
        <v>0</v>
      </c>
      <c r="S669" s="62">
        <f t="shared" si="187"/>
        <v>0</v>
      </c>
      <c r="T669" s="12">
        <f t="shared" si="188"/>
        <v>0</v>
      </c>
      <c r="W669" s="12">
        <f>IF($V$2='Utánpótlás I'!$P669,'Utánpótlás I'!$Q669,0)</f>
        <v>0</v>
      </c>
      <c r="X669" s="62">
        <f t="shared" si="189"/>
        <v>0</v>
      </c>
      <c r="Y669" s="12">
        <f t="shared" si="190"/>
        <v>0</v>
      </c>
      <c r="AB669" s="12">
        <f>IF($AA$2='Utánpótlás I'!$P669,'Utánpótlás I'!$Q669,0)</f>
        <v>0</v>
      </c>
      <c r="AC669" s="62">
        <f t="shared" si="191"/>
        <v>0</v>
      </c>
      <c r="AD669" s="12">
        <f t="shared" si="192"/>
        <v>0</v>
      </c>
      <c r="AG669" s="12">
        <f>IF($AF$2='Utánpótlás I'!$P669,'Utánpótlás I'!$Q669,0)</f>
        <v>0</v>
      </c>
      <c r="AH669" s="62">
        <f t="shared" si="193"/>
        <v>0</v>
      </c>
      <c r="AI669" s="12">
        <f t="shared" si="194"/>
        <v>0</v>
      </c>
      <c r="AL669" s="12">
        <f>IF($AK$2='Utánpótlás I'!$P669,'Utánpótlás I'!$Q669,0)</f>
        <v>0</v>
      </c>
      <c r="AM669" s="62">
        <f t="shared" si="195"/>
        <v>0</v>
      </c>
      <c r="AN669" s="12">
        <f t="shared" si="197"/>
        <v>0</v>
      </c>
    </row>
    <row r="670" spans="2:40">
      <c r="B670" s="12">
        <f>IF($A$2='Utánpótlás I'!$P670,'Utánpótlás I'!$Q670,0)</f>
        <v>0</v>
      </c>
      <c r="C670" s="62">
        <f t="shared" si="196"/>
        <v>0</v>
      </c>
      <c r="D670" s="12">
        <f t="shared" si="180"/>
        <v>0</v>
      </c>
      <c r="F670" s="12">
        <f>IF($E$2='Utánpótlás I'!$P670,'Utánpótlás I'!$Q670,0)</f>
        <v>0</v>
      </c>
      <c r="G670" s="62">
        <f t="shared" si="198"/>
        <v>0</v>
      </c>
      <c r="H670" s="12">
        <f t="shared" si="182"/>
        <v>0</v>
      </c>
      <c r="J670" s="12">
        <f>IF($I$2='Utánpótlás I'!$P670,'Utánpótlás I'!$Q670,0)</f>
        <v>0</v>
      </c>
      <c r="K670" s="62">
        <f t="shared" si="183"/>
        <v>0</v>
      </c>
      <c r="L670" s="12">
        <f t="shared" si="184"/>
        <v>0</v>
      </c>
      <c r="N670" s="12">
        <f>IF($M$2='Utánpótlás I'!$P670,'Utánpótlás I'!$Q670,0)</f>
        <v>0</v>
      </c>
      <c r="O670" s="62">
        <f t="shared" si="185"/>
        <v>0</v>
      </c>
      <c r="P670" s="12">
        <f t="shared" si="186"/>
        <v>0</v>
      </c>
      <c r="R670" s="12">
        <f>IF($Q$2='Utánpótlás I'!$P670,'Utánpótlás I'!$Q670,0)</f>
        <v>0</v>
      </c>
      <c r="S670" s="62">
        <f t="shared" si="187"/>
        <v>0</v>
      </c>
      <c r="T670" s="12">
        <f t="shared" si="188"/>
        <v>0</v>
      </c>
      <c r="W670" s="12">
        <f>IF($V$2='Utánpótlás I'!$P670,'Utánpótlás I'!$Q670,0)</f>
        <v>0</v>
      </c>
      <c r="X670" s="62">
        <f t="shared" si="189"/>
        <v>0</v>
      </c>
      <c r="Y670" s="12">
        <f t="shared" si="190"/>
        <v>0</v>
      </c>
      <c r="AB670" s="12">
        <f>IF($AA$2='Utánpótlás I'!$P670,'Utánpótlás I'!$Q670,0)</f>
        <v>0</v>
      </c>
      <c r="AC670" s="62">
        <f t="shared" si="191"/>
        <v>0</v>
      </c>
      <c r="AD670" s="12">
        <f t="shared" si="192"/>
        <v>0</v>
      </c>
      <c r="AG670" s="12">
        <f>IF($AF$2='Utánpótlás I'!$P670,'Utánpótlás I'!$Q670,0)</f>
        <v>0</v>
      </c>
      <c r="AH670" s="62">
        <f t="shared" si="193"/>
        <v>0</v>
      </c>
      <c r="AI670" s="12">
        <f t="shared" si="194"/>
        <v>0</v>
      </c>
      <c r="AL670" s="12">
        <f>IF($AK$2='Utánpótlás I'!$P670,'Utánpótlás I'!$Q670,0)</f>
        <v>0</v>
      </c>
      <c r="AM670" s="62">
        <f t="shared" si="195"/>
        <v>0</v>
      </c>
      <c r="AN670" s="12">
        <f t="shared" si="197"/>
        <v>0</v>
      </c>
    </row>
    <row r="671" spans="2:40">
      <c r="B671" s="12">
        <f>IF($A$2='Utánpótlás I'!$P671,'Utánpótlás I'!$Q671,0)</f>
        <v>0</v>
      </c>
      <c r="C671" s="62">
        <f t="shared" si="196"/>
        <v>0</v>
      </c>
      <c r="D671" s="12">
        <f t="shared" si="180"/>
        <v>0</v>
      </c>
      <c r="F671" s="12">
        <f>IF($E$2='Utánpótlás I'!$P671,'Utánpótlás I'!$Q671,0)</f>
        <v>0</v>
      </c>
      <c r="G671" s="62">
        <f t="shared" si="198"/>
        <v>0</v>
      </c>
      <c r="H671" s="12">
        <f t="shared" si="182"/>
        <v>0</v>
      </c>
      <c r="J671" s="12">
        <f>IF($I$2='Utánpótlás I'!$P671,'Utánpótlás I'!$Q671,0)</f>
        <v>0</v>
      </c>
      <c r="K671" s="62">
        <f t="shared" si="183"/>
        <v>0</v>
      </c>
      <c r="L671" s="12">
        <f t="shared" si="184"/>
        <v>0</v>
      </c>
      <c r="N671" s="12">
        <f>IF($M$2='Utánpótlás I'!$P671,'Utánpótlás I'!$Q671,0)</f>
        <v>0</v>
      </c>
      <c r="O671" s="62">
        <f t="shared" si="185"/>
        <v>0</v>
      </c>
      <c r="P671" s="12">
        <f t="shared" si="186"/>
        <v>0</v>
      </c>
      <c r="R671" s="12">
        <f>IF($Q$2='Utánpótlás I'!$P671,'Utánpótlás I'!$Q671,0)</f>
        <v>0</v>
      </c>
      <c r="S671" s="62">
        <f t="shared" si="187"/>
        <v>0</v>
      </c>
      <c r="T671" s="12">
        <f t="shared" si="188"/>
        <v>0</v>
      </c>
      <c r="W671" s="12">
        <f>IF($V$2='Utánpótlás I'!$P671,'Utánpótlás I'!$Q671,0)</f>
        <v>0</v>
      </c>
      <c r="X671" s="62">
        <f t="shared" si="189"/>
        <v>0</v>
      </c>
      <c r="Y671" s="12">
        <f t="shared" si="190"/>
        <v>0</v>
      </c>
      <c r="AB671" s="12">
        <f>IF($AA$2='Utánpótlás I'!$P671,'Utánpótlás I'!$Q671,0)</f>
        <v>0</v>
      </c>
      <c r="AC671" s="62">
        <f t="shared" si="191"/>
        <v>0</v>
      </c>
      <c r="AD671" s="12">
        <f t="shared" si="192"/>
        <v>0</v>
      </c>
      <c r="AG671" s="12">
        <f>IF($AF$2='Utánpótlás I'!$P671,'Utánpótlás I'!$Q671,0)</f>
        <v>0</v>
      </c>
      <c r="AH671" s="62">
        <f t="shared" si="193"/>
        <v>0</v>
      </c>
      <c r="AI671" s="12">
        <f t="shared" si="194"/>
        <v>0</v>
      </c>
      <c r="AL671" s="12">
        <f>IF($AK$2='Utánpótlás I'!$P671,'Utánpótlás I'!$Q671,0)</f>
        <v>0</v>
      </c>
      <c r="AM671" s="62">
        <f t="shared" si="195"/>
        <v>0</v>
      </c>
      <c r="AN671" s="12">
        <f t="shared" si="197"/>
        <v>0</v>
      </c>
    </row>
    <row r="672" spans="2:40">
      <c r="B672" s="12">
        <f>IF($A$2='Utánpótlás I'!$P672,'Utánpótlás I'!$Q672,0)</f>
        <v>0</v>
      </c>
      <c r="C672" s="62">
        <f t="shared" si="196"/>
        <v>0</v>
      </c>
      <c r="D672" s="12">
        <f t="shared" si="180"/>
        <v>0</v>
      </c>
      <c r="F672" s="12">
        <f>IF($E$2='Utánpótlás I'!$P672,'Utánpótlás I'!$Q672,0)</f>
        <v>0</v>
      </c>
      <c r="G672" s="62">
        <f t="shared" si="198"/>
        <v>0</v>
      </c>
      <c r="H672" s="12">
        <f t="shared" si="182"/>
        <v>0</v>
      </c>
      <c r="J672" s="12">
        <f>IF($I$2='Utánpótlás I'!$P672,'Utánpótlás I'!$Q672,0)</f>
        <v>0</v>
      </c>
      <c r="K672" s="62">
        <f t="shared" si="183"/>
        <v>0</v>
      </c>
      <c r="L672" s="12">
        <f t="shared" si="184"/>
        <v>0</v>
      </c>
      <c r="N672" s="12">
        <f>IF($M$2='Utánpótlás I'!$P672,'Utánpótlás I'!$Q672,0)</f>
        <v>0</v>
      </c>
      <c r="O672" s="62">
        <f t="shared" si="185"/>
        <v>0</v>
      </c>
      <c r="P672" s="12">
        <f t="shared" si="186"/>
        <v>0</v>
      </c>
      <c r="R672" s="12">
        <f>IF($Q$2='Utánpótlás I'!$P672,'Utánpótlás I'!$Q672,0)</f>
        <v>0</v>
      </c>
      <c r="S672" s="62">
        <f t="shared" si="187"/>
        <v>0</v>
      </c>
      <c r="T672" s="12">
        <f t="shared" si="188"/>
        <v>0</v>
      </c>
      <c r="W672" s="12">
        <f>IF($V$2='Utánpótlás I'!$P672,'Utánpótlás I'!$Q672,0)</f>
        <v>0</v>
      </c>
      <c r="X672" s="62">
        <f t="shared" si="189"/>
        <v>0</v>
      </c>
      <c r="Y672" s="12">
        <f t="shared" si="190"/>
        <v>0</v>
      </c>
      <c r="AB672" s="12">
        <f>IF($AA$2='Utánpótlás I'!$P672,'Utánpótlás I'!$Q672,0)</f>
        <v>0</v>
      </c>
      <c r="AC672" s="62">
        <f t="shared" si="191"/>
        <v>0</v>
      </c>
      <c r="AD672" s="12">
        <f t="shared" si="192"/>
        <v>0</v>
      </c>
      <c r="AG672" s="12">
        <f>IF($AF$2='Utánpótlás I'!$P672,'Utánpótlás I'!$Q672,0)</f>
        <v>0</v>
      </c>
      <c r="AH672" s="62">
        <f t="shared" si="193"/>
        <v>0</v>
      </c>
      <c r="AI672" s="12">
        <f t="shared" si="194"/>
        <v>0</v>
      </c>
      <c r="AL672" s="12">
        <f>IF($AK$2='Utánpótlás I'!$P672,'Utánpótlás I'!$Q672,0)</f>
        <v>0</v>
      </c>
      <c r="AM672" s="62">
        <f t="shared" si="195"/>
        <v>0</v>
      </c>
      <c r="AN672" s="12">
        <f t="shared" si="197"/>
        <v>0</v>
      </c>
    </row>
    <row r="673" spans="2:40">
      <c r="B673" s="12">
        <f>IF($A$2='Utánpótlás I'!$P673,'Utánpótlás I'!$Q673,0)</f>
        <v>0</v>
      </c>
      <c r="C673" s="62">
        <f t="shared" si="196"/>
        <v>0</v>
      </c>
      <c r="D673" s="12">
        <f t="shared" si="180"/>
        <v>0</v>
      </c>
      <c r="F673" s="12">
        <f>IF($E$2='Utánpótlás I'!$P673,'Utánpótlás I'!$Q673,0)</f>
        <v>0</v>
      </c>
      <c r="G673" s="62">
        <f t="shared" si="198"/>
        <v>0</v>
      </c>
      <c r="H673" s="12">
        <f t="shared" si="182"/>
        <v>0</v>
      </c>
      <c r="J673" s="12">
        <f>IF($I$2='Utánpótlás I'!$P673,'Utánpótlás I'!$Q673,0)</f>
        <v>0</v>
      </c>
      <c r="K673" s="62">
        <f t="shared" si="183"/>
        <v>0</v>
      </c>
      <c r="L673" s="12">
        <f t="shared" si="184"/>
        <v>0</v>
      </c>
      <c r="N673" s="12">
        <f>IF($M$2='Utánpótlás I'!$P673,'Utánpótlás I'!$Q673,0)</f>
        <v>0</v>
      </c>
      <c r="O673" s="62">
        <f t="shared" si="185"/>
        <v>0</v>
      </c>
      <c r="P673" s="12">
        <f t="shared" si="186"/>
        <v>0</v>
      </c>
      <c r="R673" s="12">
        <f>IF($Q$2='Utánpótlás I'!$P673,'Utánpótlás I'!$Q673,0)</f>
        <v>0</v>
      </c>
      <c r="S673" s="62">
        <f t="shared" si="187"/>
        <v>0</v>
      </c>
      <c r="T673" s="12">
        <f t="shared" si="188"/>
        <v>0</v>
      </c>
      <c r="W673" s="12">
        <f>IF($V$2='Utánpótlás I'!$P673,'Utánpótlás I'!$Q673,0)</f>
        <v>0</v>
      </c>
      <c r="X673" s="62">
        <f t="shared" si="189"/>
        <v>0</v>
      </c>
      <c r="Y673" s="12">
        <f t="shared" si="190"/>
        <v>0</v>
      </c>
      <c r="AB673" s="12">
        <f>IF($AA$2='Utánpótlás I'!$P673,'Utánpótlás I'!$Q673,0)</f>
        <v>0</v>
      </c>
      <c r="AC673" s="62">
        <f t="shared" si="191"/>
        <v>0</v>
      </c>
      <c r="AD673" s="12">
        <f t="shared" si="192"/>
        <v>0</v>
      </c>
      <c r="AG673" s="12">
        <f>IF($AF$2='Utánpótlás I'!$P673,'Utánpótlás I'!$Q673,0)</f>
        <v>0</v>
      </c>
      <c r="AH673" s="62">
        <f t="shared" si="193"/>
        <v>0</v>
      </c>
      <c r="AI673" s="12">
        <f t="shared" si="194"/>
        <v>0</v>
      </c>
      <c r="AL673" s="12">
        <f>IF($AK$2='Utánpótlás I'!$P673,'Utánpótlás I'!$Q673,0)</f>
        <v>0</v>
      </c>
      <c r="AM673" s="62">
        <f t="shared" si="195"/>
        <v>0</v>
      </c>
      <c r="AN673" s="12">
        <f t="shared" si="197"/>
        <v>0</v>
      </c>
    </row>
    <row r="674" spans="2:40">
      <c r="B674" s="12">
        <f>IF($A$2='Utánpótlás I'!$P674,'Utánpótlás I'!$Q674,0)</f>
        <v>0</v>
      </c>
      <c r="C674" s="62">
        <f t="shared" si="196"/>
        <v>0</v>
      </c>
      <c r="D674" s="12">
        <f t="shared" si="180"/>
        <v>0</v>
      </c>
      <c r="F674" s="12">
        <f>IF($E$2='Utánpótlás I'!$P674,'Utánpótlás I'!$Q674,0)</f>
        <v>0</v>
      </c>
      <c r="G674" s="62">
        <f t="shared" si="198"/>
        <v>0</v>
      </c>
      <c r="H674" s="12">
        <f t="shared" si="182"/>
        <v>0</v>
      </c>
      <c r="J674" s="12">
        <f>IF($I$2='Utánpótlás I'!$P674,'Utánpótlás I'!$Q674,0)</f>
        <v>0</v>
      </c>
      <c r="K674" s="62">
        <f t="shared" si="183"/>
        <v>0</v>
      </c>
      <c r="L674" s="12">
        <f t="shared" si="184"/>
        <v>0</v>
      </c>
      <c r="N674" s="12">
        <f>IF($M$2='Utánpótlás I'!$P674,'Utánpótlás I'!$Q674,0)</f>
        <v>0</v>
      </c>
      <c r="O674" s="62">
        <f t="shared" si="185"/>
        <v>0</v>
      </c>
      <c r="P674" s="12">
        <f t="shared" si="186"/>
        <v>0</v>
      </c>
      <c r="R674" s="12">
        <f>IF($Q$2='Utánpótlás I'!$P674,'Utánpótlás I'!$Q674,0)</f>
        <v>0</v>
      </c>
      <c r="S674" s="62">
        <f t="shared" si="187"/>
        <v>0</v>
      </c>
      <c r="T674" s="12">
        <f t="shared" si="188"/>
        <v>0</v>
      </c>
      <c r="W674" s="12">
        <f>IF($V$2='Utánpótlás I'!$P674,'Utánpótlás I'!$Q674,0)</f>
        <v>0</v>
      </c>
      <c r="X674" s="62">
        <f t="shared" si="189"/>
        <v>0</v>
      </c>
      <c r="Y674" s="12">
        <f t="shared" si="190"/>
        <v>0</v>
      </c>
      <c r="AB674" s="12">
        <f>IF($AA$2='Utánpótlás I'!$P674,'Utánpótlás I'!$Q674,0)</f>
        <v>0</v>
      </c>
      <c r="AC674" s="62">
        <f t="shared" si="191"/>
        <v>0</v>
      </c>
      <c r="AD674" s="12">
        <f t="shared" si="192"/>
        <v>0</v>
      </c>
      <c r="AG674" s="12">
        <f>IF($AF$2='Utánpótlás I'!$P674,'Utánpótlás I'!$Q674,0)</f>
        <v>0</v>
      </c>
      <c r="AH674" s="62">
        <f t="shared" si="193"/>
        <v>0</v>
      </c>
      <c r="AI674" s="12">
        <f t="shared" si="194"/>
        <v>0</v>
      </c>
      <c r="AL674" s="12">
        <f>IF($AK$2='Utánpótlás I'!$P674,'Utánpótlás I'!$Q674,0)</f>
        <v>0</v>
      </c>
      <c r="AM674" s="62">
        <f t="shared" si="195"/>
        <v>0</v>
      </c>
      <c r="AN674" s="12">
        <f t="shared" si="197"/>
        <v>0</v>
      </c>
    </row>
    <row r="675" spans="2:40">
      <c r="B675" s="12">
        <f>IF($A$2='Utánpótlás I'!$P675,'Utánpótlás I'!$Q675,0)</f>
        <v>0</v>
      </c>
      <c r="C675" s="62">
        <f t="shared" si="196"/>
        <v>0</v>
      </c>
      <c r="D675" s="12">
        <f t="shared" si="180"/>
        <v>0</v>
      </c>
      <c r="F675" s="12">
        <f>IF($E$2='Utánpótlás I'!$P675,'Utánpótlás I'!$Q675,0)</f>
        <v>0</v>
      </c>
      <c r="G675" s="62">
        <f t="shared" si="198"/>
        <v>0</v>
      </c>
      <c r="H675" s="12">
        <f t="shared" si="182"/>
        <v>0</v>
      </c>
      <c r="J675" s="12">
        <f>IF($I$2='Utánpótlás I'!$P675,'Utánpótlás I'!$Q675,0)</f>
        <v>0</v>
      </c>
      <c r="K675" s="62">
        <f t="shared" si="183"/>
        <v>0</v>
      </c>
      <c r="L675" s="12">
        <f t="shared" si="184"/>
        <v>0</v>
      </c>
      <c r="N675" s="12">
        <f>IF($M$2='Utánpótlás I'!$P675,'Utánpótlás I'!$Q675,0)</f>
        <v>0</v>
      </c>
      <c r="O675" s="62">
        <f t="shared" si="185"/>
        <v>0</v>
      </c>
      <c r="P675" s="12">
        <f t="shared" si="186"/>
        <v>0</v>
      </c>
      <c r="R675" s="12">
        <f>IF($Q$2='Utánpótlás I'!$P675,'Utánpótlás I'!$Q675,0)</f>
        <v>0</v>
      </c>
      <c r="S675" s="62">
        <f t="shared" si="187"/>
        <v>0</v>
      </c>
      <c r="T675" s="12">
        <f t="shared" si="188"/>
        <v>0</v>
      </c>
      <c r="W675" s="12">
        <f>IF($V$2='Utánpótlás I'!$P675,'Utánpótlás I'!$Q675,0)</f>
        <v>0</v>
      </c>
      <c r="X675" s="62">
        <f t="shared" si="189"/>
        <v>0</v>
      </c>
      <c r="Y675" s="12">
        <f t="shared" si="190"/>
        <v>0</v>
      </c>
      <c r="AB675" s="12">
        <f>IF($AA$2='Utánpótlás I'!$P675,'Utánpótlás I'!$Q675,0)</f>
        <v>0</v>
      </c>
      <c r="AC675" s="62">
        <f t="shared" si="191"/>
        <v>0</v>
      </c>
      <c r="AD675" s="12">
        <f t="shared" si="192"/>
        <v>0</v>
      </c>
      <c r="AG675" s="12">
        <f>IF($AF$2='Utánpótlás I'!$P675,'Utánpótlás I'!$Q675,0)</f>
        <v>0</v>
      </c>
      <c r="AH675" s="62">
        <f t="shared" si="193"/>
        <v>0</v>
      </c>
      <c r="AI675" s="12">
        <f t="shared" si="194"/>
        <v>0</v>
      </c>
      <c r="AL675" s="12">
        <f>IF($AK$2='Utánpótlás I'!$P675,'Utánpótlás I'!$Q675,0)</f>
        <v>0</v>
      </c>
      <c r="AM675" s="62">
        <f t="shared" si="195"/>
        <v>0</v>
      </c>
      <c r="AN675" s="12">
        <f t="shared" si="197"/>
        <v>0</v>
      </c>
    </row>
    <row r="676" spans="2:40">
      <c r="B676" s="12">
        <f>IF($A$2='Utánpótlás I'!$P676,'Utánpótlás I'!$Q676,0)</f>
        <v>0</v>
      </c>
      <c r="C676" s="62">
        <f t="shared" si="196"/>
        <v>0</v>
      </c>
      <c r="D676" s="12">
        <f t="shared" si="180"/>
        <v>0</v>
      </c>
      <c r="F676" s="12">
        <f>IF($E$2='Utánpótlás I'!$P676,'Utánpótlás I'!$Q676,0)</f>
        <v>0</v>
      </c>
      <c r="G676" s="62">
        <f t="shared" si="198"/>
        <v>0</v>
      </c>
      <c r="H676" s="12">
        <f t="shared" si="182"/>
        <v>0</v>
      </c>
      <c r="J676" s="12">
        <f>IF($I$2='Utánpótlás I'!$P676,'Utánpótlás I'!$Q676,0)</f>
        <v>0</v>
      </c>
      <c r="K676" s="62">
        <f t="shared" si="183"/>
        <v>0</v>
      </c>
      <c r="L676" s="12">
        <f t="shared" si="184"/>
        <v>0</v>
      </c>
      <c r="N676" s="12">
        <f>IF($M$2='Utánpótlás I'!$P676,'Utánpótlás I'!$Q676,0)</f>
        <v>0</v>
      </c>
      <c r="O676" s="62">
        <f t="shared" si="185"/>
        <v>0</v>
      </c>
      <c r="P676" s="12">
        <f t="shared" si="186"/>
        <v>0</v>
      </c>
      <c r="R676" s="12">
        <f>IF($Q$2='Utánpótlás I'!$P676,'Utánpótlás I'!$Q676,0)</f>
        <v>0</v>
      </c>
      <c r="S676" s="62">
        <f t="shared" si="187"/>
        <v>0</v>
      </c>
      <c r="T676" s="12">
        <f t="shared" si="188"/>
        <v>0</v>
      </c>
      <c r="W676" s="12">
        <f>IF($V$2='Utánpótlás I'!$P676,'Utánpótlás I'!$Q676,0)</f>
        <v>0</v>
      </c>
      <c r="X676" s="62">
        <f t="shared" si="189"/>
        <v>0</v>
      </c>
      <c r="Y676" s="12">
        <f t="shared" si="190"/>
        <v>0</v>
      </c>
      <c r="AB676" s="12">
        <f>IF($AA$2='Utánpótlás I'!$P676,'Utánpótlás I'!$Q676,0)</f>
        <v>0</v>
      </c>
      <c r="AC676" s="62">
        <f t="shared" si="191"/>
        <v>0</v>
      </c>
      <c r="AD676" s="12">
        <f t="shared" si="192"/>
        <v>0</v>
      </c>
      <c r="AG676" s="12">
        <f>IF($AF$2='Utánpótlás I'!$P676,'Utánpótlás I'!$Q676,0)</f>
        <v>0</v>
      </c>
      <c r="AH676" s="62">
        <f t="shared" si="193"/>
        <v>0</v>
      </c>
      <c r="AI676" s="12">
        <f t="shared" si="194"/>
        <v>0</v>
      </c>
      <c r="AL676" s="12">
        <f>IF($AK$2='Utánpótlás I'!$P676,'Utánpótlás I'!$Q676,0)</f>
        <v>0</v>
      </c>
      <c r="AM676" s="62">
        <f t="shared" si="195"/>
        <v>0</v>
      </c>
      <c r="AN676" s="12">
        <f t="shared" si="197"/>
        <v>0</v>
      </c>
    </row>
    <row r="677" spans="2:40">
      <c r="B677" s="12">
        <f>IF($A$2='Utánpótlás I'!$P677,'Utánpótlás I'!$Q677,0)</f>
        <v>0</v>
      </c>
      <c r="C677" s="62">
        <f t="shared" si="196"/>
        <v>0</v>
      </c>
      <c r="D677" s="12">
        <f t="shared" si="180"/>
        <v>0</v>
      </c>
      <c r="F677" s="12">
        <f>IF($E$2='Utánpótlás I'!$P677,'Utánpótlás I'!$Q677,0)</f>
        <v>0</v>
      </c>
      <c r="G677" s="62">
        <f t="shared" si="198"/>
        <v>0</v>
      </c>
      <c r="H677" s="12">
        <f t="shared" si="182"/>
        <v>0</v>
      </c>
      <c r="J677" s="12">
        <f>IF($I$2='Utánpótlás I'!$P677,'Utánpótlás I'!$Q677,0)</f>
        <v>0</v>
      </c>
      <c r="K677" s="62">
        <f t="shared" si="183"/>
        <v>0</v>
      </c>
      <c r="L677" s="12">
        <f t="shared" si="184"/>
        <v>0</v>
      </c>
      <c r="N677" s="12">
        <f>IF($M$2='Utánpótlás I'!$P677,'Utánpótlás I'!$Q677,0)</f>
        <v>0</v>
      </c>
      <c r="O677" s="62">
        <f t="shared" si="185"/>
        <v>0</v>
      </c>
      <c r="P677" s="12">
        <f t="shared" si="186"/>
        <v>0</v>
      </c>
      <c r="R677" s="12">
        <f>IF($Q$2='Utánpótlás I'!$P677,'Utánpótlás I'!$Q677,0)</f>
        <v>0</v>
      </c>
      <c r="S677" s="62">
        <f t="shared" si="187"/>
        <v>0</v>
      </c>
      <c r="T677" s="12">
        <f t="shared" si="188"/>
        <v>0</v>
      </c>
      <c r="W677" s="12">
        <f>IF($V$2='Utánpótlás I'!$P677,'Utánpótlás I'!$Q677,0)</f>
        <v>0</v>
      </c>
      <c r="X677" s="62">
        <f t="shared" si="189"/>
        <v>0</v>
      </c>
      <c r="Y677" s="12">
        <f t="shared" si="190"/>
        <v>0</v>
      </c>
      <c r="AB677" s="12">
        <f>IF($AA$2='Utánpótlás I'!$P677,'Utánpótlás I'!$Q677,0)</f>
        <v>0</v>
      </c>
      <c r="AC677" s="62">
        <f t="shared" si="191"/>
        <v>0</v>
      </c>
      <c r="AD677" s="12">
        <f t="shared" si="192"/>
        <v>0</v>
      </c>
      <c r="AG677" s="12">
        <f>IF($AF$2='Utánpótlás I'!$P677,'Utánpótlás I'!$Q677,0)</f>
        <v>0</v>
      </c>
      <c r="AH677" s="62">
        <f t="shared" si="193"/>
        <v>0</v>
      </c>
      <c r="AI677" s="12">
        <f t="shared" si="194"/>
        <v>0</v>
      </c>
      <c r="AL677" s="12">
        <f>IF($AK$2='Utánpótlás I'!$P677,'Utánpótlás I'!$Q677,0)</f>
        <v>0</v>
      </c>
      <c r="AM677" s="62">
        <f t="shared" si="195"/>
        <v>0</v>
      </c>
      <c r="AN677" s="12">
        <f t="shared" si="197"/>
        <v>0</v>
      </c>
    </row>
    <row r="678" spans="2:40">
      <c r="B678" s="12">
        <f>IF($A$2='Utánpótlás I'!$P678,'Utánpótlás I'!$Q678,0)</f>
        <v>0</v>
      </c>
      <c r="C678" s="62">
        <f t="shared" si="196"/>
        <v>0</v>
      </c>
      <c r="D678" s="12">
        <f t="shared" si="180"/>
        <v>0</v>
      </c>
      <c r="F678" s="12">
        <f>IF($E$2='Utánpótlás I'!$P678,'Utánpótlás I'!$Q678,0)</f>
        <v>0</v>
      </c>
      <c r="G678" s="62">
        <f t="shared" si="198"/>
        <v>0</v>
      </c>
      <c r="H678" s="12">
        <f t="shared" si="182"/>
        <v>0</v>
      </c>
      <c r="J678" s="12">
        <f>IF($I$2='Utánpótlás I'!$P678,'Utánpótlás I'!$Q678,0)</f>
        <v>0</v>
      </c>
      <c r="K678" s="62">
        <f t="shared" si="183"/>
        <v>0</v>
      </c>
      <c r="L678" s="12">
        <f t="shared" si="184"/>
        <v>0</v>
      </c>
      <c r="N678" s="12">
        <f>IF($M$2='Utánpótlás I'!$P678,'Utánpótlás I'!$Q678,0)</f>
        <v>0</v>
      </c>
      <c r="O678" s="62">
        <f t="shared" si="185"/>
        <v>0</v>
      </c>
      <c r="P678" s="12">
        <f t="shared" si="186"/>
        <v>0</v>
      </c>
      <c r="R678" s="12">
        <f>IF($Q$2='Utánpótlás I'!$P678,'Utánpótlás I'!$Q678,0)</f>
        <v>0</v>
      </c>
      <c r="S678" s="62">
        <f t="shared" si="187"/>
        <v>0</v>
      </c>
      <c r="T678" s="12">
        <f t="shared" si="188"/>
        <v>0</v>
      </c>
      <c r="W678" s="12">
        <f>IF($V$2='Utánpótlás I'!$P678,'Utánpótlás I'!$Q678,0)</f>
        <v>0</v>
      </c>
      <c r="X678" s="62">
        <f t="shared" si="189"/>
        <v>0</v>
      </c>
      <c r="Y678" s="12">
        <f t="shared" si="190"/>
        <v>0</v>
      </c>
      <c r="AB678" s="12">
        <f>IF($AA$2='Utánpótlás I'!$P678,'Utánpótlás I'!$Q678,0)</f>
        <v>0</v>
      </c>
      <c r="AC678" s="62">
        <f t="shared" si="191"/>
        <v>0</v>
      </c>
      <c r="AD678" s="12">
        <f t="shared" si="192"/>
        <v>0</v>
      </c>
      <c r="AG678" s="12">
        <f>IF($AF$2='Utánpótlás I'!$P678,'Utánpótlás I'!$Q678,0)</f>
        <v>0</v>
      </c>
      <c r="AH678" s="62">
        <f t="shared" si="193"/>
        <v>0</v>
      </c>
      <c r="AI678" s="12">
        <f t="shared" si="194"/>
        <v>0</v>
      </c>
      <c r="AL678" s="12">
        <f>IF($AK$2='Utánpótlás I'!$P678,'Utánpótlás I'!$Q678,0)</f>
        <v>0</v>
      </c>
      <c r="AM678" s="62">
        <f t="shared" si="195"/>
        <v>0</v>
      </c>
      <c r="AN678" s="12">
        <f t="shared" si="197"/>
        <v>0</v>
      </c>
    </row>
    <row r="679" spans="2:40">
      <c r="B679" s="12">
        <f>IF($A$2='Utánpótlás I'!$P679,'Utánpótlás I'!$Q679,0)</f>
        <v>0</v>
      </c>
      <c r="C679" s="62">
        <f t="shared" si="196"/>
        <v>0</v>
      </c>
      <c r="D679" s="12">
        <f t="shared" si="180"/>
        <v>0</v>
      </c>
      <c r="F679" s="12">
        <f>IF($E$2='Utánpótlás I'!$P679,'Utánpótlás I'!$Q679,0)</f>
        <v>0</v>
      </c>
      <c r="G679" s="62">
        <f t="shared" si="198"/>
        <v>0</v>
      </c>
      <c r="H679" s="12">
        <f t="shared" si="182"/>
        <v>0</v>
      </c>
      <c r="J679" s="12">
        <f>IF($I$2='Utánpótlás I'!$P679,'Utánpótlás I'!$Q679,0)</f>
        <v>0</v>
      </c>
      <c r="K679" s="62">
        <f t="shared" si="183"/>
        <v>0</v>
      </c>
      <c r="L679" s="12">
        <f t="shared" si="184"/>
        <v>0</v>
      </c>
      <c r="N679" s="12">
        <f>IF($M$2='Utánpótlás I'!$P679,'Utánpótlás I'!$Q679,0)</f>
        <v>0</v>
      </c>
      <c r="O679" s="62">
        <f t="shared" si="185"/>
        <v>0</v>
      </c>
      <c r="P679" s="12">
        <f t="shared" si="186"/>
        <v>0</v>
      </c>
      <c r="R679" s="12">
        <f>IF($Q$2='Utánpótlás I'!$P679,'Utánpótlás I'!$Q679,0)</f>
        <v>0</v>
      </c>
      <c r="S679" s="62">
        <f t="shared" si="187"/>
        <v>0</v>
      </c>
      <c r="T679" s="12">
        <f t="shared" si="188"/>
        <v>0</v>
      </c>
      <c r="W679" s="12">
        <f>IF($V$2='Utánpótlás I'!$P679,'Utánpótlás I'!$Q679,0)</f>
        <v>0</v>
      </c>
      <c r="X679" s="62">
        <f t="shared" si="189"/>
        <v>0</v>
      </c>
      <c r="Y679" s="12">
        <f t="shared" si="190"/>
        <v>0</v>
      </c>
      <c r="AB679" s="12">
        <f>IF($AA$2='Utánpótlás I'!$P679,'Utánpótlás I'!$Q679,0)</f>
        <v>0</v>
      </c>
      <c r="AC679" s="62">
        <f t="shared" si="191"/>
        <v>0</v>
      </c>
      <c r="AD679" s="12">
        <f t="shared" si="192"/>
        <v>0</v>
      </c>
      <c r="AG679" s="12">
        <f>IF($AF$2='Utánpótlás I'!$P679,'Utánpótlás I'!$Q679,0)</f>
        <v>0</v>
      </c>
      <c r="AH679" s="62">
        <f t="shared" si="193"/>
        <v>0</v>
      </c>
      <c r="AI679" s="12">
        <f t="shared" si="194"/>
        <v>0</v>
      </c>
      <c r="AL679" s="12">
        <f>IF($AK$2='Utánpótlás I'!$P679,'Utánpótlás I'!$Q679,0)</f>
        <v>0</v>
      </c>
      <c r="AM679" s="62">
        <f t="shared" si="195"/>
        <v>0</v>
      </c>
      <c r="AN679" s="12">
        <f t="shared" si="197"/>
        <v>0</v>
      </c>
    </row>
    <row r="680" spans="2:40">
      <c r="B680" s="12">
        <f>IF($A$2='Utánpótlás I'!$P680,'Utánpótlás I'!$Q680,0)</f>
        <v>0</v>
      </c>
      <c r="C680" s="62">
        <f t="shared" si="196"/>
        <v>0</v>
      </c>
      <c r="D680" s="12">
        <f t="shared" si="180"/>
        <v>0</v>
      </c>
      <c r="F680" s="12">
        <f>IF($E$2='Utánpótlás I'!$P680,'Utánpótlás I'!$Q680,0)</f>
        <v>0</v>
      </c>
      <c r="G680" s="62">
        <f t="shared" si="198"/>
        <v>0</v>
      </c>
      <c r="H680" s="12">
        <f t="shared" si="182"/>
        <v>0</v>
      </c>
      <c r="J680" s="12">
        <f>IF($I$2='Utánpótlás I'!$P680,'Utánpótlás I'!$Q680,0)</f>
        <v>0</v>
      </c>
      <c r="K680" s="62">
        <f t="shared" si="183"/>
        <v>0</v>
      </c>
      <c r="L680" s="12">
        <f t="shared" si="184"/>
        <v>0</v>
      </c>
      <c r="N680" s="12">
        <f>IF($M$2='Utánpótlás I'!$P680,'Utánpótlás I'!$Q680,0)</f>
        <v>0</v>
      </c>
      <c r="O680" s="62">
        <f t="shared" si="185"/>
        <v>0</v>
      </c>
      <c r="P680" s="12">
        <f t="shared" si="186"/>
        <v>0</v>
      </c>
      <c r="R680" s="12">
        <f>IF($Q$2='Utánpótlás I'!$P680,'Utánpótlás I'!$Q680,0)</f>
        <v>0</v>
      </c>
      <c r="S680" s="62">
        <f t="shared" si="187"/>
        <v>0</v>
      </c>
      <c r="T680" s="12">
        <f t="shared" si="188"/>
        <v>0</v>
      </c>
      <c r="W680" s="12">
        <f>IF($V$2='Utánpótlás I'!$P680,'Utánpótlás I'!$Q680,0)</f>
        <v>0</v>
      </c>
      <c r="X680" s="62">
        <f t="shared" si="189"/>
        <v>0</v>
      </c>
      <c r="Y680" s="12">
        <f t="shared" si="190"/>
        <v>0</v>
      </c>
      <c r="AB680" s="12">
        <f>IF($AA$2='Utánpótlás I'!$P680,'Utánpótlás I'!$Q680,0)</f>
        <v>0</v>
      </c>
      <c r="AC680" s="62">
        <f t="shared" si="191"/>
        <v>0</v>
      </c>
      <c r="AD680" s="12">
        <f t="shared" si="192"/>
        <v>0</v>
      </c>
      <c r="AG680" s="12">
        <f>IF($AF$2='Utánpótlás I'!$P680,'Utánpótlás I'!$Q680,0)</f>
        <v>0</v>
      </c>
      <c r="AH680" s="62">
        <f t="shared" si="193"/>
        <v>0</v>
      </c>
      <c r="AI680" s="12">
        <f t="shared" si="194"/>
        <v>0</v>
      </c>
      <c r="AL680" s="12">
        <f>IF($AK$2='Utánpótlás I'!$P680,'Utánpótlás I'!$Q680,0)</f>
        <v>0</v>
      </c>
      <c r="AM680" s="62">
        <f t="shared" si="195"/>
        <v>0</v>
      </c>
      <c r="AN680" s="12">
        <f t="shared" si="197"/>
        <v>0</v>
      </c>
    </row>
    <row r="681" spans="2:40">
      <c r="B681" s="12">
        <f>IF($A$2='Utánpótlás I'!$P681,'Utánpótlás I'!$Q681,0)</f>
        <v>0</v>
      </c>
      <c r="C681" s="62">
        <f t="shared" si="196"/>
        <v>0</v>
      </c>
      <c r="D681" s="12">
        <f t="shared" si="180"/>
        <v>0</v>
      </c>
      <c r="F681" s="12">
        <f>IF($E$2='Utánpótlás I'!$P681,'Utánpótlás I'!$Q681,0)</f>
        <v>0</v>
      </c>
      <c r="G681" s="62">
        <f t="shared" si="198"/>
        <v>0</v>
      </c>
      <c r="H681" s="12">
        <f t="shared" si="182"/>
        <v>0</v>
      </c>
      <c r="J681" s="12">
        <f>IF($I$2='Utánpótlás I'!$P681,'Utánpótlás I'!$Q681,0)</f>
        <v>0</v>
      </c>
      <c r="K681" s="62">
        <f t="shared" si="183"/>
        <v>0</v>
      </c>
      <c r="L681" s="12">
        <f t="shared" si="184"/>
        <v>0</v>
      </c>
      <c r="N681" s="12">
        <f>IF($M$2='Utánpótlás I'!$P681,'Utánpótlás I'!$Q681,0)</f>
        <v>0</v>
      </c>
      <c r="O681" s="62">
        <f t="shared" si="185"/>
        <v>0</v>
      </c>
      <c r="P681" s="12">
        <f t="shared" si="186"/>
        <v>0</v>
      </c>
      <c r="R681" s="12">
        <f>IF($Q$2='Utánpótlás I'!$P681,'Utánpótlás I'!$Q681,0)</f>
        <v>0</v>
      </c>
      <c r="S681" s="62">
        <f t="shared" si="187"/>
        <v>0</v>
      </c>
      <c r="T681" s="12">
        <f t="shared" si="188"/>
        <v>0</v>
      </c>
      <c r="W681" s="12">
        <f>IF($V$2='Utánpótlás I'!$P681,'Utánpótlás I'!$Q681,0)</f>
        <v>0</v>
      </c>
      <c r="X681" s="62">
        <f t="shared" si="189"/>
        <v>0</v>
      </c>
      <c r="Y681" s="12">
        <f t="shared" si="190"/>
        <v>0</v>
      </c>
      <c r="AB681" s="12">
        <f>IF($AA$2='Utánpótlás I'!$P681,'Utánpótlás I'!$Q681,0)</f>
        <v>0</v>
      </c>
      <c r="AC681" s="62">
        <f t="shared" si="191"/>
        <v>0</v>
      </c>
      <c r="AD681" s="12">
        <f t="shared" si="192"/>
        <v>0</v>
      </c>
      <c r="AG681" s="12">
        <f>IF($AF$2='Utánpótlás I'!$P681,'Utánpótlás I'!$Q681,0)</f>
        <v>0</v>
      </c>
      <c r="AH681" s="62">
        <f t="shared" si="193"/>
        <v>0</v>
      </c>
      <c r="AI681" s="12">
        <f t="shared" si="194"/>
        <v>0</v>
      </c>
      <c r="AL681" s="12">
        <f>IF($AK$2='Utánpótlás I'!$P681,'Utánpótlás I'!$Q681,0)</f>
        <v>0</v>
      </c>
      <c r="AM681" s="62">
        <f t="shared" si="195"/>
        <v>0</v>
      </c>
      <c r="AN681" s="12">
        <f t="shared" si="197"/>
        <v>0</v>
      </c>
    </row>
    <row r="682" spans="2:40">
      <c r="B682" s="12">
        <f>IF($A$2='Utánpótlás I'!$P682,'Utánpótlás I'!$Q682,0)</f>
        <v>0</v>
      </c>
      <c r="C682" s="62">
        <f t="shared" si="196"/>
        <v>0</v>
      </c>
      <c r="D682" s="12">
        <f t="shared" si="180"/>
        <v>0</v>
      </c>
      <c r="F682" s="12">
        <f>IF($E$2='Utánpótlás I'!$P682,'Utánpótlás I'!$Q682,0)</f>
        <v>0</v>
      </c>
      <c r="G682" s="62">
        <f t="shared" si="198"/>
        <v>0</v>
      </c>
      <c r="H682" s="12">
        <f t="shared" si="182"/>
        <v>0</v>
      </c>
      <c r="J682" s="12">
        <f>IF($I$2='Utánpótlás I'!$P682,'Utánpótlás I'!$Q682,0)</f>
        <v>0</v>
      </c>
      <c r="K682" s="62">
        <f t="shared" si="183"/>
        <v>0</v>
      </c>
      <c r="L682" s="12">
        <f t="shared" si="184"/>
        <v>0</v>
      </c>
      <c r="N682" s="12">
        <f>IF($M$2='Utánpótlás I'!$P682,'Utánpótlás I'!$Q682,0)</f>
        <v>0</v>
      </c>
      <c r="O682" s="62">
        <f t="shared" si="185"/>
        <v>0</v>
      </c>
      <c r="P682" s="12">
        <f t="shared" si="186"/>
        <v>0</v>
      </c>
      <c r="R682" s="12">
        <f>IF($Q$2='Utánpótlás I'!$P682,'Utánpótlás I'!$Q682,0)</f>
        <v>0</v>
      </c>
      <c r="S682" s="62">
        <f t="shared" si="187"/>
        <v>0</v>
      </c>
      <c r="T682" s="12">
        <f t="shared" si="188"/>
        <v>0</v>
      </c>
      <c r="W682" s="12">
        <f>IF($V$2='Utánpótlás I'!$P682,'Utánpótlás I'!$Q682,0)</f>
        <v>0</v>
      </c>
      <c r="X682" s="62">
        <f t="shared" si="189"/>
        <v>0</v>
      </c>
      <c r="Y682" s="12">
        <f t="shared" si="190"/>
        <v>0</v>
      </c>
      <c r="AB682" s="12">
        <f>IF($AA$2='Utánpótlás I'!$P682,'Utánpótlás I'!$Q682,0)</f>
        <v>0</v>
      </c>
      <c r="AC682" s="62">
        <f t="shared" si="191"/>
        <v>0</v>
      </c>
      <c r="AD682" s="12">
        <f t="shared" si="192"/>
        <v>0</v>
      </c>
      <c r="AG682" s="12">
        <f>IF($AF$2='Utánpótlás I'!$P682,'Utánpótlás I'!$Q682,0)</f>
        <v>0</v>
      </c>
      <c r="AH682" s="62">
        <f t="shared" si="193"/>
        <v>0</v>
      </c>
      <c r="AI682" s="12">
        <f t="shared" si="194"/>
        <v>0</v>
      </c>
      <c r="AL682" s="12">
        <f>IF($AK$2='Utánpótlás I'!$P682,'Utánpótlás I'!$Q682,0)</f>
        <v>0</v>
      </c>
      <c r="AM682" s="62">
        <f t="shared" si="195"/>
        <v>0</v>
      </c>
      <c r="AN682" s="12">
        <f t="shared" si="197"/>
        <v>0</v>
      </c>
    </row>
    <row r="683" spans="2:40">
      <c r="B683" s="12">
        <f>IF($A$2='Utánpótlás I'!$P683,'Utánpótlás I'!$Q683,0)</f>
        <v>0</v>
      </c>
      <c r="C683" s="62">
        <f t="shared" si="196"/>
        <v>0</v>
      </c>
      <c r="D683" s="12">
        <f t="shared" si="180"/>
        <v>0</v>
      </c>
      <c r="F683" s="12">
        <f>IF($E$2='Utánpótlás I'!$P683,'Utánpótlás I'!$Q683,0)</f>
        <v>0</v>
      </c>
      <c r="G683" s="62">
        <f t="shared" si="198"/>
        <v>0</v>
      </c>
      <c r="H683" s="12">
        <f t="shared" si="182"/>
        <v>0</v>
      </c>
      <c r="J683" s="12">
        <f>IF($I$2='Utánpótlás I'!$P683,'Utánpótlás I'!$Q683,0)</f>
        <v>0</v>
      </c>
      <c r="K683" s="62">
        <f t="shared" si="183"/>
        <v>0</v>
      </c>
      <c r="L683" s="12">
        <f t="shared" si="184"/>
        <v>0</v>
      </c>
      <c r="N683" s="12">
        <f>IF($M$2='Utánpótlás I'!$P683,'Utánpótlás I'!$Q683,0)</f>
        <v>0</v>
      </c>
      <c r="O683" s="62">
        <f t="shared" si="185"/>
        <v>0</v>
      </c>
      <c r="P683" s="12">
        <f t="shared" si="186"/>
        <v>0</v>
      </c>
      <c r="R683" s="12">
        <f>IF($Q$2='Utánpótlás I'!$P683,'Utánpótlás I'!$Q683,0)</f>
        <v>0</v>
      </c>
      <c r="S683" s="62">
        <f t="shared" si="187"/>
        <v>0</v>
      </c>
      <c r="T683" s="12">
        <f t="shared" si="188"/>
        <v>0</v>
      </c>
      <c r="W683" s="12">
        <f>IF($V$2='Utánpótlás I'!$P683,'Utánpótlás I'!$Q683,0)</f>
        <v>0</v>
      </c>
      <c r="X683" s="62">
        <f t="shared" si="189"/>
        <v>0</v>
      </c>
      <c r="Y683" s="12">
        <f t="shared" si="190"/>
        <v>0</v>
      </c>
      <c r="AB683" s="12">
        <f>IF($AA$2='Utánpótlás I'!$P683,'Utánpótlás I'!$Q683,0)</f>
        <v>0</v>
      </c>
      <c r="AC683" s="62">
        <f t="shared" si="191"/>
        <v>0</v>
      </c>
      <c r="AD683" s="12">
        <f t="shared" si="192"/>
        <v>0</v>
      </c>
      <c r="AG683" s="12">
        <f>IF($AF$2='Utánpótlás I'!$P683,'Utánpótlás I'!$Q683,0)</f>
        <v>0</v>
      </c>
      <c r="AH683" s="62">
        <f t="shared" si="193"/>
        <v>0</v>
      </c>
      <c r="AI683" s="12">
        <f t="shared" si="194"/>
        <v>0</v>
      </c>
      <c r="AL683" s="12">
        <f>IF($AK$2='Utánpótlás I'!$P683,'Utánpótlás I'!$Q683,0)</f>
        <v>0</v>
      </c>
      <c r="AM683" s="62">
        <f t="shared" si="195"/>
        <v>0</v>
      </c>
      <c r="AN683" s="12">
        <f t="shared" si="197"/>
        <v>0</v>
      </c>
    </row>
    <row r="684" spans="2:40">
      <c r="B684" s="12">
        <f>IF($A$2='Utánpótlás I'!$P684,'Utánpótlás I'!$Q684,0)</f>
        <v>0</v>
      </c>
      <c r="C684" s="62">
        <f t="shared" si="196"/>
        <v>0</v>
      </c>
      <c r="D684" s="12">
        <f t="shared" si="180"/>
        <v>0</v>
      </c>
      <c r="F684" s="12">
        <f>IF($E$2='Utánpótlás I'!$P684,'Utánpótlás I'!$Q684,0)</f>
        <v>0</v>
      </c>
      <c r="G684" s="62">
        <f t="shared" si="198"/>
        <v>0</v>
      </c>
      <c r="H684" s="12">
        <f t="shared" si="182"/>
        <v>0</v>
      </c>
      <c r="J684" s="12">
        <f>IF($I$2='Utánpótlás I'!$P684,'Utánpótlás I'!$Q684,0)</f>
        <v>0</v>
      </c>
      <c r="K684" s="62">
        <f t="shared" si="183"/>
        <v>0</v>
      </c>
      <c r="L684" s="12">
        <f t="shared" si="184"/>
        <v>0</v>
      </c>
      <c r="N684" s="12">
        <f>IF($M$2='Utánpótlás I'!$P684,'Utánpótlás I'!$Q684,0)</f>
        <v>0</v>
      </c>
      <c r="O684" s="62">
        <f t="shared" si="185"/>
        <v>0</v>
      </c>
      <c r="P684" s="12">
        <f t="shared" si="186"/>
        <v>0</v>
      </c>
      <c r="R684" s="12">
        <f>IF($Q$2='Utánpótlás I'!$P684,'Utánpótlás I'!$Q684,0)</f>
        <v>0</v>
      </c>
      <c r="S684" s="62">
        <f t="shared" si="187"/>
        <v>0</v>
      </c>
      <c r="T684" s="12">
        <f t="shared" si="188"/>
        <v>0</v>
      </c>
      <c r="W684" s="12">
        <f>IF($V$2='Utánpótlás I'!$P684,'Utánpótlás I'!$Q684,0)</f>
        <v>0</v>
      </c>
      <c r="X684" s="62">
        <f t="shared" si="189"/>
        <v>0</v>
      </c>
      <c r="Y684" s="12">
        <f t="shared" si="190"/>
        <v>0</v>
      </c>
      <c r="AB684" s="12">
        <f>IF($AA$2='Utánpótlás I'!$P684,'Utánpótlás I'!$Q684,0)</f>
        <v>0</v>
      </c>
      <c r="AC684" s="62">
        <f t="shared" si="191"/>
        <v>0</v>
      </c>
      <c r="AD684" s="12">
        <f t="shared" si="192"/>
        <v>0</v>
      </c>
      <c r="AG684" s="12">
        <f>IF($AF$2='Utánpótlás I'!$P684,'Utánpótlás I'!$Q684,0)</f>
        <v>0</v>
      </c>
      <c r="AH684" s="62">
        <f t="shared" si="193"/>
        <v>0</v>
      </c>
      <c r="AI684" s="12">
        <f t="shared" si="194"/>
        <v>0</v>
      </c>
      <c r="AL684" s="12">
        <f>IF($AK$2='Utánpótlás I'!$P684,'Utánpótlás I'!$Q684,0)</f>
        <v>0</v>
      </c>
      <c r="AM684" s="62">
        <f t="shared" si="195"/>
        <v>0</v>
      </c>
      <c r="AN684" s="12">
        <f t="shared" si="197"/>
        <v>0</v>
      </c>
    </row>
    <row r="685" spans="2:40">
      <c r="B685" s="12">
        <f>IF($A$2='Utánpótlás I'!$P685,'Utánpótlás I'!$Q685,0)</f>
        <v>0</v>
      </c>
      <c r="C685" s="62">
        <f t="shared" si="196"/>
        <v>0</v>
      </c>
      <c r="D685" s="12">
        <f t="shared" si="180"/>
        <v>0</v>
      </c>
      <c r="F685" s="12">
        <f>IF($E$2='Utánpótlás I'!$P685,'Utánpótlás I'!$Q685,0)</f>
        <v>0</v>
      </c>
      <c r="G685" s="62">
        <f t="shared" si="198"/>
        <v>0</v>
      </c>
      <c r="H685" s="12">
        <f t="shared" si="182"/>
        <v>0</v>
      </c>
      <c r="J685" s="12">
        <f>IF($I$2='Utánpótlás I'!$P685,'Utánpótlás I'!$Q685,0)</f>
        <v>0</v>
      </c>
      <c r="K685" s="62">
        <f t="shared" si="183"/>
        <v>0</v>
      </c>
      <c r="L685" s="12">
        <f t="shared" si="184"/>
        <v>0</v>
      </c>
      <c r="N685" s="12">
        <f>IF($M$2='Utánpótlás I'!$P685,'Utánpótlás I'!$Q685,0)</f>
        <v>0</v>
      </c>
      <c r="O685" s="62">
        <f t="shared" si="185"/>
        <v>0</v>
      </c>
      <c r="P685" s="12">
        <f t="shared" si="186"/>
        <v>0</v>
      </c>
      <c r="R685" s="12">
        <f>IF($Q$2='Utánpótlás I'!$P685,'Utánpótlás I'!$Q685,0)</f>
        <v>0</v>
      </c>
      <c r="S685" s="62">
        <f t="shared" si="187"/>
        <v>0</v>
      </c>
      <c r="T685" s="12">
        <f t="shared" si="188"/>
        <v>0</v>
      </c>
      <c r="W685" s="12">
        <f>IF($V$2='Utánpótlás I'!$P685,'Utánpótlás I'!$Q685,0)</f>
        <v>0</v>
      </c>
      <c r="X685" s="62">
        <f t="shared" si="189"/>
        <v>0</v>
      </c>
      <c r="Y685" s="12">
        <f t="shared" si="190"/>
        <v>0</v>
      </c>
      <c r="AB685" s="12">
        <f>IF($AA$2='Utánpótlás I'!$P685,'Utánpótlás I'!$Q685,0)</f>
        <v>0</v>
      </c>
      <c r="AC685" s="62">
        <f t="shared" si="191"/>
        <v>0</v>
      </c>
      <c r="AD685" s="12">
        <f t="shared" si="192"/>
        <v>0</v>
      </c>
      <c r="AG685" s="12">
        <f>IF($AF$2='Utánpótlás I'!$P685,'Utánpótlás I'!$Q685,0)</f>
        <v>0</v>
      </c>
      <c r="AH685" s="62">
        <f t="shared" si="193"/>
        <v>0</v>
      </c>
      <c r="AI685" s="12">
        <f t="shared" si="194"/>
        <v>0</v>
      </c>
      <c r="AL685" s="12">
        <f>IF($AK$2='Utánpótlás I'!$P685,'Utánpótlás I'!$Q685,0)</f>
        <v>0</v>
      </c>
      <c r="AM685" s="62">
        <f t="shared" si="195"/>
        <v>0</v>
      </c>
      <c r="AN685" s="12">
        <f t="shared" si="197"/>
        <v>0</v>
      </c>
    </row>
    <row r="686" spans="2:40">
      <c r="B686" s="12">
        <f>IF($A$2='Utánpótlás I'!$P686,'Utánpótlás I'!$Q686,0)</f>
        <v>0</v>
      </c>
      <c r="C686" s="62">
        <f t="shared" si="196"/>
        <v>0</v>
      </c>
      <c r="D686" s="12">
        <f t="shared" si="180"/>
        <v>0</v>
      </c>
      <c r="F686" s="12">
        <f>IF($E$2='Utánpótlás I'!$P686,'Utánpótlás I'!$Q686,0)</f>
        <v>0</v>
      </c>
      <c r="G686" s="62">
        <f t="shared" si="198"/>
        <v>0</v>
      </c>
      <c r="H686" s="12">
        <f t="shared" si="182"/>
        <v>0</v>
      </c>
      <c r="J686" s="12">
        <f>IF($I$2='Utánpótlás I'!$P686,'Utánpótlás I'!$Q686,0)</f>
        <v>0</v>
      </c>
      <c r="K686" s="62">
        <f t="shared" si="183"/>
        <v>0</v>
      </c>
      <c r="L686" s="12">
        <f t="shared" si="184"/>
        <v>0</v>
      </c>
      <c r="N686" s="12">
        <f>IF($M$2='Utánpótlás I'!$P686,'Utánpótlás I'!$Q686,0)</f>
        <v>0</v>
      </c>
      <c r="O686" s="62">
        <f t="shared" si="185"/>
        <v>0</v>
      </c>
      <c r="P686" s="12">
        <f t="shared" si="186"/>
        <v>0</v>
      </c>
      <c r="R686" s="12">
        <f>IF($Q$2='Utánpótlás I'!$P686,'Utánpótlás I'!$Q686,0)</f>
        <v>0</v>
      </c>
      <c r="S686" s="62">
        <f t="shared" si="187"/>
        <v>0</v>
      </c>
      <c r="T686" s="12">
        <f t="shared" si="188"/>
        <v>0</v>
      </c>
      <c r="W686" s="12">
        <f>IF($V$2='Utánpótlás I'!$P686,'Utánpótlás I'!$Q686,0)</f>
        <v>0</v>
      </c>
      <c r="X686" s="62">
        <f t="shared" si="189"/>
        <v>0</v>
      </c>
      <c r="Y686" s="12">
        <f t="shared" si="190"/>
        <v>0</v>
      </c>
      <c r="AB686" s="12">
        <f>IF($AA$2='Utánpótlás I'!$P686,'Utánpótlás I'!$Q686,0)</f>
        <v>0</v>
      </c>
      <c r="AC686" s="62">
        <f t="shared" si="191"/>
        <v>0</v>
      </c>
      <c r="AD686" s="12">
        <f t="shared" si="192"/>
        <v>0</v>
      </c>
      <c r="AG686" s="12">
        <f>IF($AF$2='Utánpótlás I'!$P686,'Utánpótlás I'!$Q686,0)</f>
        <v>0</v>
      </c>
      <c r="AH686" s="62">
        <f t="shared" si="193"/>
        <v>0</v>
      </c>
      <c r="AI686" s="12">
        <f t="shared" si="194"/>
        <v>0</v>
      </c>
      <c r="AL686" s="12">
        <f>IF($AK$2='Utánpótlás I'!$P686,'Utánpótlás I'!$Q686,0)</f>
        <v>0</v>
      </c>
      <c r="AM686" s="62">
        <f t="shared" si="195"/>
        <v>0</v>
      </c>
      <c r="AN686" s="12">
        <f t="shared" si="197"/>
        <v>0</v>
      </c>
    </row>
    <row r="687" spans="2:40">
      <c r="B687" s="12">
        <f>IF($A$2='Utánpótlás I'!$P687,'Utánpótlás I'!$Q687,0)</f>
        <v>0</v>
      </c>
      <c r="C687" s="62">
        <f t="shared" si="196"/>
        <v>0</v>
      </c>
      <c r="D687" s="12">
        <f t="shared" si="180"/>
        <v>0</v>
      </c>
      <c r="F687" s="12">
        <f>IF($E$2='Utánpótlás I'!$P687,'Utánpótlás I'!$Q687,0)</f>
        <v>0</v>
      </c>
      <c r="G687" s="62">
        <f t="shared" si="198"/>
        <v>0</v>
      </c>
      <c r="H687" s="12">
        <f t="shared" si="182"/>
        <v>0</v>
      </c>
      <c r="J687" s="12">
        <f>IF($I$2='Utánpótlás I'!$P687,'Utánpótlás I'!$Q687,0)</f>
        <v>0</v>
      </c>
      <c r="K687" s="62">
        <f t="shared" si="183"/>
        <v>0</v>
      </c>
      <c r="L687" s="12">
        <f t="shared" si="184"/>
        <v>0</v>
      </c>
      <c r="N687" s="12">
        <f>IF($M$2='Utánpótlás I'!$P687,'Utánpótlás I'!$Q687,0)</f>
        <v>0</v>
      </c>
      <c r="O687" s="62">
        <f t="shared" si="185"/>
        <v>0</v>
      </c>
      <c r="P687" s="12">
        <f t="shared" si="186"/>
        <v>0</v>
      </c>
      <c r="R687" s="12">
        <f>IF($Q$2='Utánpótlás I'!$P687,'Utánpótlás I'!$Q687,0)</f>
        <v>0</v>
      </c>
      <c r="S687" s="62">
        <f t="shared" si="187"/>
        <v>0</v>
      </c>
      <c r="T687" s="12">
        <f t="shared" si="188"/>
        <v>0</v>
      </c>
      <c r="W687" s="12">
        <f>IF($V$2='Utánpótlás I'!$P687,'Utánpótlás I'!$Q687,0)</f>
        <v>0</v>
      </c>
      <c r="X687" s="62">
        <f t="shared" si="189"/>
        <v>0</v>
      </c>
      <c r="Y687" s="12">
        <f t="shared" si="190"/>
        <v>0</v>
      </c>
      <c r="AB687" s="12">
        <f>IF($AA$2='Utánpótlás I'!$P687,'Utánpótlás I'!$Q687,0)</f>
        <v>0</v>
      </c>
      <c r="AC687" s="62">
        <f t="shared" si="191"/>
        <v>0</v>
      </c>
      <c r="AD687" s="12">
        <f t="shared" si="192"/>
        <v>0</v>
      </c>
      <c r="AG687" s="12">
        <f>IF($AF$2='Utánpótlás I'!$P687,'Utánpótlás I'!$Q687,0)</f>
        <v>0</v>
      </c>
      <c r="AH687" s="62">
        <f t="shared" si="193"/>
        <v>0</v>
      </c>
      <c r="AI687" s="12">
        <f t="shared" si="194"/>
        <v>0</v>
      </c>
      <c r="AL687" s="12">
        <f>IF($AK$2='Utánpótlás I'!$P687,'Utánpótlás I'!$Q687,0)</f>
        <v>0</v>
      </c>
      <c r="AM687" s="62">
        <f t="shared" si="195"/>
        <v>0</v>
      </c>
      <c r="AN687" s="12">
        <f t="shared" si="197"/>
        <v>0</v>
      </c>
    </row>
    <row r="688" spans="2:40">
      <c r="B688" s="12">
        <f>IF($A$2='Utánpótlás I'!$P688,'Utánpótlás I'!$Q688,0)</f>
        <v>0</v>
      </c>
      <c r="C688" s="62">
        <f t="shared" si="196"/>
        <v>0</v>
      </c>
      <c r="D688" s="12">
        <f t="shared" si="180"/>
        <v>0</v>
      </c>
      <c r="F688" s="12">
        <f>IF($E$2='Utánpótlás I'!$P688,'Utánpótlás I'!$Q688,0)</f>
        <v>0</v>
      </c>
      <c r="G688" s="62">
        <f t="shared" si="198"/>
        <v>0</v>
      </c>
      <c r="H688" s="12">
        <f t="shared" si="182"/>
        <v>0</v>
      </c>
      <c r="J688" s="12">
        <f>IF($I$2='Utánpótlás I'!$P688,'Utánpótlás I'!$Q688,0)</f>
        <v>0</v>
      </c>
      <c r="K688" s="62">
        <f t="shared" si="183"/>
        <v>0</v>
      </c>
      <c r="L688" s="12">
        <f t="shared" si="184"/>
        <v>0</v>
      </c>
      <c r="N688" s="12">
        <f>IF($M$2='Utánpótlás I'!$P688,'Utánpótlás I'!$Q688,0)</f>
        <v>0</v>
      </c>
      <c r="O688" s="62">
        <f t="shared" si="185"/>
        <v>0</v>
      </c>
      <c r="P688" s="12">
        <f t="shared" si="186"/>
        <v>0</v>
      </c>
      <c r="R688" s="12">
        <f>IF($Q$2='Utánpótlás I'!$P688,'Utánpótlás I'!$Q688,0)</f>
        <v>0</v>
      </c>
      <c r="S688" s="62">
        <f t="shared" si="187"/>
        <v>0</v>
      </c>
      <c r="T688" s="12">
        <f t="shared" si="188"/>
        <v>0</v>
      </c>
      <c r="W688" s="12">
        <f>IF($V$2='Utánpótlás I'!$P688,'Utánpótlás I'!$Q688,0)</f>
        <v>0</v>
      </c>
      <c r="X688" s="62">
        <f t="shared" si="189"/>
        <v>0</v>
      </c>
      <c r="Y688" s="12">
        <f t="shared" si="190"/>
        <v>0</v>
      </c>
      <c r="AB688" s="12">
        <f>IF($AA$2='Utánpótlás I'!$P688,'Utánpótlás I'!$Q688,0)</f>
        <v>0</v>
      </c>
      <c r="AC688" s="62">
        <f t="shared" si="191"/>
        <v>0</v>
      </c>
      <c r="AD688" s="12">
        <f t="shared" si="192"/>
        <v>0</v>
      </c>
      <c r="AG688" s="12">
        <f>IF($AF$2='Utánpótlás I'!$P688,'Utánpótlás I'!$Q688,0)</f>
        <v>0</v>
      </c>
      <c r="AH688" s="62">
        <f t="shared" si="193"/>
        <v>0</v>
      </c>
      <c r="AI688" s="12">
        <f t="shared" si="194"/>
        <v>0</v>
      </c>
      <c r="AL688" s="12">
        <f>IF($AK$2='Utánpótlás I'!$P688,'Utánpótlás I'!$Q688,0)</f>
        <v>0</v>
      </c>
      <c r="AM688" s="62">
        <f t="shared" si="195"/>
        <v>0</v>
      </c>
      <c r="AN688" s="12">
        <f t="shared" si="197"/>
        <v>0</v>
      </c>
    </row>
    <row r="689" spans="2:40">
      <c r="B689" s="12">
        <f>IF($A$2='Utánpótlás I'!$P689,'Utánpótlás I'!$Q689,0)</f>
        <v>0</v>
      </c>
      <c r="C689" s="62">
        <f t="shared" si="196"/>
        <v>0</v>
      </c>
      <c r="D689" s="12">
        <f t="shared" si="180"/>
        <v>0</v>
      </c>
      <c r="F689" s="12">
        <f>IF($E$2='Utánpótlás I'!$P689,'Utánpótlás I'!$Q689,0)</f>
        <v>0</v>
      </c>
      <c r="G689" s="62">
        <f t="shared" si="198"/>
        <v>0</v>
      </c>
      <c r="H689" s="12">
        <f t="shared" si="182"/>
        <v>0</v>
      </c>
      <c r="J689" s="12">
        <f>IF($I$2='Utánpótlás I'!$P689,'Utánpótlás I'!$Q689,0)</f>
        <v>0</v>
      </c>
      <c r="K689" s="62">
        <f t="shared" si="183"/>
        <v>0</v>
      </c>
      <c r="L689" s="12">
        <f t="shared" si="184"/>
        <v>0</v>
      </c>
      <c r="N689" s="12">
        <f>IF($M$2='Utánpótlás I'!$P689,'Utánpótlás I'!$Q689,0)</f>
        <v>0</v>
      </c>
      <c r="O689" s="62">
        <f t="shared" si="185"/>
        <v>0</v>
      </c>
      <c r="P689" s="12">
        <f t="shared" si="186"/>
        <v>0</v>
      </c>
      <c r="R689" s="12">
        <f>IF($Q$2='Utánpótlás I'!$P689,'Utánpótlás I'!$Q689,0)</f>
        <v>0</v>
      </c>
      <c r="S689" s="62">
        <f t="shared" si="187"/>
        <v>0</v>
      </c>
      <c r="T689" s="12">
        <f t="shared" si="188"/>
        <v>0</v>
      </c>
      <c r="W689" s="12">
        <f>IF($V$2='Utánpótlás I'!$P689,'Utánpótlás I'!$Q689,0)</f>
        <v>0</v>
      </c>
      <c r="X689" s="62">
        <f t="shared" si="189"/>
        <v>0</v>
      </c>
      <c r="Y689" s="12">
        <f t="shared" si="190"/>
        <v>0</v>
      </c>
      <c r="AB689" s="12">
        <f>IF($AA$2='Utánpótlás I'!$P689,'Utánpótlás I'!$Q689,0)</f>
        <v>0</v>
      </c>
      <c r="AC689" s="62">
        <f t="shared" si="191"/>
        <v>0</v>
      </c>
      <c r="AD689" s="12">
        <f t="shared" si="192"/>
        <v>0</v>
      </c>
      <c r="AG689" s="12">
        <f>IF($AF$2='Utánpótlás I'!$P689,'Utánpótlás I'!$Q689,0)</f>
        <v>0</v>
      </c>
      <c r="AH689" s="62">
        <f t="shared" si="193"/>
        <v>0</v>
      </c>
      <c r="AI689" s="12">
        <f t="shared" si="194"/>
        <v>0</v>
      </c>
      <c r="AL689" s="12">
        <f>IF($AK$2='Utánpótlás I'!$P689,'Utánpótlás I'!$Q689,0)</f>
        <v>0</v>
      </c>
      <c r="AM689" s="62">
        <f t="shared" si="195"/>
        <v>0</v>
      </c>
      <c r="AN689" s="12">
        <f t="shared" si="197"/>
        <v>0</v>
      </c>
    </row>
    <row r="690" spans="2:40">
      <c r="B690" s="12">
        <f>IF($A$2='Utánpótlás I'!$P690,'Utánpótlás I'!$Q690,0)</f>
        <v>0</v>
      </c>
      <c r="C690" s="62">
        <f t="shared" si="196"/>
        <v>0</v>
      </c>
      <c r="D690" s="12">
        <f t="shared" si="180"/>
        <v>0</v>
      </c>
      <c r="F690" s="12">
        <f>IF($E$2='Utánpótlás I'!$P690,'Utánpótlás I'!$Q690,0)</f>
        <v>0</v>
      </c>
      <c r="G690" s="62">
        <f t="shared" si="198"/>
        <v>0</v>
      </c>
      <c r="H690" s="12">
        <f t="shared" si="182"/>
        <v>0</v>
      </c>
      <c r="J690" s="12">
        <f>IF($I$2='Utánpótlás I'!$P690,'Utánpótlás I'!$Q690,0)</f>
        <v>0</v>
      </c>
      <c r="K690" s="62">
        <f t="shared" si="183"/>
        <v>0</v>
      </c>
      <c r="L690" s="12">
        <f t="shared" si="184"/>
        <v>0</v>
      </c>
      <c r="N690" s="12">
        <f>IF($M$2='Utánpótlás I'!$P690,'Utánpótlás I'!$Q690,0)</f>
        <v>0</v>
      </c>
      <c r="O690" s="62">
        <f t="shared" si="185"/>
        <v>0</v>
      </c>
      <c r="P690" s="12">
        <f t="shared" si="186"/>
        <v>0</v>
      </c>
      <c r="R690" s="12">
        <f>IF($Q$2='Utánpótlás I'!$P690,'Utánpótlás I'!$Q690,0)</f>
        <v>0</v>
      </c>
      <c r="S690" s="62">
        <f t="shared" si="187"/>
        <v>0</v>
      </c>
      <c r="T690" s="12">
        <f t="shared" si="188"/>
        <v>0</v>
      </c>
      <c r="W690" s="12">
        <f>IF($V$2='Utánpótlás I'!$P690,'Utánpótlás I'!$Q690,0)</f>
        <v>0</v>
      </c>
      <c r="X690" s="62">
        <f t="shared" si="189"/>
        <v>0</v>
      </c>
      <c r="Y690" s="12">
        <f t="shared" si="190"/>
        <v>0</v>
      </c>
      <c r="AB690" s="12">
        <f>IF($AA$2='Utánpótlás I'!$P690,'Utánpótlás I'!$Q690,0)</f>
        <v>0</v>
      </c>
      <c r="AC690" s="62">
        <f t="shared" si="191"/>
        <v>0</v>
      </c>
      <c r="AD690" s="12">
        <f t="shared" si="192"/>
        <v>0</v>
      </c>
      <c r="AG690" s="12">
        <f>IF($AF$2='Utánpótlás I'!$P690,'Utánpótlás I'!$Q690,0)</f>
        <v>0</v>
      </c>
      <c r="AH690" s="62">
        <f t="shared" si="193"/>
        <v>0</v>
      </c>
      <c r="AI690" s="12">
        <f t="shared" si="194"/>
        <v>0</v>
      </c>
      <c r="AL690" s="12">
        <f>IF($AK$2='Utánpótlás I'!$P690,'Utánpótlás I'!$Q690,0)</f>
        <v>0</v>
      </c>
      <c r="AM690" s="62">
        <f t="shared" si="195"/>
        <v>0</v>
      </c>
      <c r="AN690" s="12">
        <f t="shared" si="197"/>
        <v>0</v>
      </c>
    </row>
    <row r="691" spans="2:40">
      <c r="B691" s="12">
        <f>IF($A$2='Utánpótlás I'!$P691,'Utánpótlás I'!$Q691,0)</f>
        <v>0</v>
      </c>
      <c r="C691" s="62">
        <f t="shared" si="196"/>
        <v>0</v>
      </c>
      <c r="D691" s="12">
        <f t="shared" si="180"/>
        <v>0</v>
      </c>
      <c r="F691" s="12">
        <f>IF($E$2='Utánpótlás I'!$P691,'Utánpótlás I'!$Q691,0)</f>
        <v>0</v>
      </c>
      <c r="G691" s="62">
        <f t="shared" si="198"/>
        <v>0</v>
      </c>
      <c r="H691" s="12">
        <f t="shared" si="182"/>
        <v>0</v>
      </c>
      <c r="J691" s="12">
        <f>IF($I$2='Utánpótlás I'!$P691,'Utánpótlás I'!$Q691,0)</f>
        <v>0</v>
      </c>
      <c r="K691" s="62">
        <f t="shared" si="183"/>
        <v>0</v>
      </c>
      <c r="L691" s="12">
        <f t="shared" si="184"/>
        <v>0</v>
      </c>
      <c r="N691" s="12">
        <f>IF($M$2='Utánpótlás I'!$P691,'Utánpótlás I'!$Q691,0)</f>
        <v>0</v>
      </c>
      <c r="O691" s="62">
        <f t="shared" si="185"/>
        <v>0</v>
      </c>
      <c r="P691" s="12">
        <f t="shared" si="186"/>
        <v>0</v>
      </c>
      <c r="R691" s="12">
        <f>IF($Q$2='Utánpótlás I'!$P691,'Utánpótlás I'!$Q691,0)</f>
        <v>0</v>
      </c>
      <c r="S691" s="62">
        <f t="shared" si="187"/>
        <v>0</v>
      </c>
      <c r="T691" s="12">
        <f t="shared" si="188"/>
        <v>0</v>
      </c>
      <c r="W691" s="12">
        <f>IF($V$2='Utánpótlás I'!$P691,'Utánpótlás I'!$Q691,0)</f>
        <v>0</v>
      </c>
      <c r="X691" s="62">
        <f t="shared" si="189"/>
        <v>0</v>
      </c>
      <c r="Y691" s="12">
        <f t="shared" si="190"/>
        <v>0</v>
      </c>
      <c r="AB691" s="12">
        <f>IF($AA$2='Utánpótlás I'!$P691,'Utánpótlás I'!$Q691,0)</f>
        <v>0</v>
      </c>
      <c r="AC691" s="62">
        <f t="shared" si="191"/>
        <v>0</v>
      </c>
      <c r="AD691" s="12">
        <f t="shared" si="192"/>
        <v>0</v>
      </c>
      <c r="AG691" s="12">
        <f>IF($AF$2='Utánpótlás I'!$P691,'Utánpótlás I'!$Q691,0)</f>
        <v>0</v>
      </c>
      <c r="AH691" s="62">
        <f t="shared" si="193"/>
        <v>0</v>
      </c>
      <c r="AI691" s="12">
        <f t="shared" si="194"/>
        <v>0</v>
      </c>
      <c r="AL691" s="12">
        <f>IF($AK$2='Utánpótlás I'!$P691,'Utánpótlás I'!$Q691,0)</f>
        <v>0</v>
      </c>
      <c r="AM691" s="62">
        <f t="shared" si="195"/>
        <v>0</v>
      </c>
      <c r="AN691" s="12">
        <f t="shared" si="197"/>
        <v>0</v>
      </c>
    </row>
    <row r="692" spans="2:40">
      <c r="B692" s="12">
        <f>IF($A$2='Utánpótlás I'!$P692,'Utánpótlás I'!$Q692,0)</f>
        <v>0</v>
      </c>
      <c r="C692" s="62">
        <f t="shared" si="196"/>
        <v>0</v>
      </c>
      <c r="D692" s="12">
        <f t="shared" si="180"/>
        <v>0</v>
      </c>
      <c r="F692" s="12">
        <f>IF($E$2='Utánpótlás I'!$P692,'Utánpótlás I'!$Q692,0)</f>
        <v>0</v>
      </c>
      <c r="G692" s="62">
        <f t="shared" si="198"/>
        <v>0</v>
      </c>
      <c r="H692" s="12">
        <f t="shared" si="182"/>
        <v>0</v>
      </c>
      <c r="J692" s="12">
        <f>IF($I$2='Utánpótlás I'!$P692,'Utánpótlás I'!$Q692,0)</f>
        <v>0</v>
      </c>
      <c r="K692" s="62">
        <f t="shared" si="183"/>
        <v>0</v>
      </c>
      <c r="L692" s="12">
        <f t="shared" si="184"/>
        <v>0</v>
      </c>
      <c r="N692" s="12">
        <f>IF($M$2='Utánpótlás I'!$P692,'Utánpótlás I'!$Q692,0)</f>
        <v>0</v>
      </c>
      <c r="O692" s="62">
        <f t="shared" si="185"/>
        <v>0</v>
      </c>
      <c r="P692" s="12">
        <f t="shared" si="186"/>
        <v>0</v>
      </c>
      <c r="R692" s="12">
        <f>IF($Q$2='Utánpótlás I'!$P692,'Utánpótlás I'!$Q692,0)</f>
        <v>0</v>
      </c>
      <c r="S692" s="62">
        <f t="shared" si="187"/>
        <v>0</v>
      </c>
      <c r="T692" s="12">
        <f t="shared" si="188"/>
        <v>0</v>
      </c>
      <c r="W692" s="12">
        <f>IF($V$2='Utánpótlás I'!$P692,'Utánpótlás I'!$Q692,0)</f>
        <v>0</v>
      </c>
      <c r="X692" s="62">
        <f t="shared" si="189"/>
        <v>0</v>
      </c>
      <c r="Y692" s="12">
        <f t="shared" si="190"/>
        <v>0</v>
      </c>
      <c r="AB692" s="12">
        <f>IF($AA$2='Utánpótlás I'!$P692,'Utánpótlás I'!$Q692,0)</f>
        <v>0</v>
      </c>
      <c r="AC692" s="62">
        <f t="shared" si="191"/>
        <v>0</v>
      </c>
      <c r="AD692" s="12">
        <f t="shared" si="192"/>
        <v>0</v>
      </c>
      <c r="AG692" s="12">
        <f>IF($AF$2='Utánpótlás I'!$P692,'Utánpótlás I'!$Q692,0)</f>
        <v>0</v>
      </c>
      <c r="AH692" s="62">
        <f t="shared" si="193"/>
        <v>0</v>
      </c>
      <c r="AI692" s="12">
        <f t="shared" si="194"/>
        <v>0</v>
      </c>
      <c r="AL692" s="12">
        <f>IF($AK$2='Utánpótlás I'!$P692,'Utánpótlás I'!$Q692,0)</f>
        <v>0</v>
      </c>
      <c r="AM692" s="62">
        <f t="shared" si="195"/>
        <v>0</v>
      </c>
      <c r="AN692" s="12">
        <f t="shared" si="197"/>
        <v>0</v>
      </c>
    </row>
    <row r="693" spans="2:40">
      <c r="B693" s="12">
        <f>IF($A$2='Utánpótlás I'!$P693,'Utánpótlás I'!$Q693,0)</f>
        <v>0</v>
      </c>
      <c r="C693" s="62">
        <f t="shared" si="196"/>
        <v>0</v>
      </c>
      <c r="D693" s="12">
        <f t="shared" si="180"/>
        <v>0</v>
      </c>
      <c r="F693" s="12">
        <f>IF($E$2='Utánpótlás I'!$P693,'Utánpótlás I'!$Q693,0)</f>
        <v>0</v>
      </c>
      <c r="G693" s="62">
        <f t="shared" si="198"/>
        <v>0</v>
      </c>
      <c r="H693" s="12">
        <f t="shared" si="182"/>
        <v>0</v>
      </c>
      <c r="J693" s="12">
        <f>IF($I$2='Utánpótlás I'!$P693,'Utánpótlás I'!$Q693,0)</f>
        <v>0</v>
      </c>
      <c r="K693" s="62">
        <f t="shared" si="183"/>
        <v>0</v>
      </c>
      <c r="L693" s="12">
        <f t="shared" si="184"/>
        <v>0</v>
      </c>
      <c r="N693" s="12">
        <f>IF($M$2='Utánpótlás I'!$P693,'Utánpótlás I'!$Q693,0)</f>
        <v>0</v>
      </c>
      <c r="O693" s="62">
        <f t="shared" si="185"/>
        <v>0</v>
      </c>
      <c r="P693" s="12">
        <f t="shared" si="186"/>
        <v>0</v>
      </c>
      <c r="R693" s="12">
        <f>IF($Q$2='Utánpótlás I'!$P693,'Utánpótlás I'!$Q693,0)</f>
        <v>0</v>
      </c>
      <c r="S693" s="62">
        <f t="shared" si="187"/>
        <v>0</v>
      </c>
      <c r="T693" s="12">
        <f t="shared" si="188"/>
        <v>0</v>
      </c>
      <c r="W693" s="12">
        <f>IF($V$2='Utánpótlás I'!$P693,'Utánpótlás I'!$Q693,0)</f>
        <v>0</v>
      </c>
      <c r="X693" s="62">
        <f t="shared" si="189"/>
        <v>0</v>
      </c>
      <c r="Y693" s="12">
        <f t="shared" si="190"/>
        <v>0</v>
      </c>
      <c r="AB693" s="12">
        <f>IF($AA$2='Utánpótlás I'!$P693,'Utánpótlás I'!$Q693,0)</f>
        <v>0</v>
      </c>
      <c r="AC693" s="62">
        <f t="shared" si="191"/>
        <v>0</v>
      </c>
      <c r="AD693" s="12">
        <f t="shared" si="192"/>
        <v>0</v>
      </c>
      <c r="AG693" s="12">
        <f>IF($AF$2='Utánpótlás I'!$P693,'Utánpótlás I'!$Q693,0)</f>
        <v>0</v>
      </c>
      <c r="AH693" s="62">
        <f t="shared" si="193"/>
        <v>0</v>
      </c>
      <c r="AI693" s="12">
        <f t="shared" si="194"/>
        <v>0</v>
      </c>
      <c r="AL693" s="12">
        <f>IF($AK$2='Utánpótlás I'!$P693,'Utánpótlás I'!$Q693,0)</f>
        <v>0</v>
      </c>
      <c r="AM693" s="62">
        <f t="shared" si="195"/>
        <v>0</v>
      </c>
      <c r="AN693" s="12">
        <f t="shared" si="197"/>
        <v>0</v>
      </c>
    </row>
    <row r="694" spans="2:40">
      <c r="B694" s="12">
        <f>IF($A$2='Utánpótlás I'!$P694,'Utánpótlás I'!$Q694,0)</f>
        <v>0</v>
      </c>
      <c r="C694" s="62">
        <f t="shared" si="196"/>
        <v>0</v>
      </c>
      <c r="D694" s="12">
        <f t="shared" si="180"/>
        <v>0</v>
      </c>
      <c r="F694" s="12">
        <f>IF($E$2='Utánpótlás I'!$P694,'Utánpótlás I'!$Q694,0)</f>
        <v>0</v>
      </c>
      <c r="G694" s="62">
        <f t="shared" si="198"/>
        <v>0</v>
      </c>
      <c r="H694" s="12">
        <f t="shared" si="182"/>
        <v>0</v>
      </c>
      <c r="J694" s="12">
        <f>IF($I$2='Utánpótlás I'!$P694,'Utánpótlás I'!$Q694,0)</f>
        <v>0</v>
      </c>
      <c r="K694" s="62">
        <f t="shared" si="183"/>
        <v>0</v>
      </c>
      <c r="L694" s="12">
        <f t="shared" si="184"/>
        <v>0</v>
      </c>
      <c r="N694" s="12">
        <f>IF($M$2='Utánpótlás I'!$P694,'Utánpótlás I'!$Q694,0)</f>
        <v>0</v>
      </c>
      <c r="O694" s="62">
        <f t="shared" si="185"/>
        <v>0</v>
      </c>
      <c r="P694" s="12">
        <f t="shared" si="186"/>
        <v>0</v>
      </c>
      <c r="R694" s="12">
        <f>IF($Q$2='Utánpótlás I'!$P694,'Utánpótlás I'!$Q694,0)</f>
        <v>0</v>
      </c>
      <c r="S694" s="62">
        <f t="shared" si="187"/>
        <v>0</v>
      </c>
      <c r="T694" s="12">
        <f t="shared" si="188"/>
        <v>0</v>
      </c>
      <c r="W694" s="12">
        <f>IF($V$2='Utánpótlás I'!$P694,'Utánpótlás I'!$Q694,0)</f>
        <v>0</v>
      </c>
      <c r="X694" s="62">
        <f t="shared" si="189"/>
        <v>0</v>
      </c>
      <c r="Y694" s="12">
        <f t="shared" si="190"/>
        <v>0</v>
      </c>
      <c r="AB694" s="12">
        <f>IF($AA$2='Utánpótlás I'!$P694,'Utánpótlás I'!$Q694,0)</f>
        <v>0</v>
      </c>
      <c r="AC694" s="62">
        <f t="shared" si="191"/>
        <v>0</v>
      </c>
      <c r="AD694" s="12">
        <f t="shared" si="192"/>
        <v>0</v>
      </c>
      <c r="AG694" s="12">
        <f>IF($AF$2='Utánpótlás I'!$P694,'Utánpótlás I'!$Q694,0)</f>
        <v>0</v>
      </c>
      <c r="AH694" s="62">
        <f t="shared" si="193"/>
        <v>0</v>
      </c>
      <c r="AI694" s="12">
        <f t="shared" si="194"/>
        <v>0</v>
      </c>
      <c r="AL694" s="12">
        <f>IF($AK$2='Utánpótlás I'!$P694,'Utánpótlás I'!$Q694,0)</f>
        <v>0</v>
      </c>
      <c r="AM694" s="62">
        <f t="shared" si="195"/>
        <v>0</v>
      </c>
      <c r="AN694" s="12">
        <f t="shared" si="197"/>
        <v>0</v>
      </c>
    </row>
    <row r="695" spans="2:40">
      <c r="B695" s="12">
        <f>IF($A$2='Utánpótlás I'!$P695,'Utánpótlás I'!$Q695,0)</f>
        <v>0</v>
      </c>
      <c r="C695" s="62">
        <f t="shared" si="196"/>
        <v>0</v>
      </c>
      <c r="D695" s="12">
        <f t="shared" si="180"/>
        <v>0</v>
      </c>
      <c r="F695" s="12">
        <f>IF($E$2='Utánpótlás I'!$P695,'Utánpótlás I'!$Q695,0)</f>
        <v>0</v>
      </c>
      <c r="G695" s="62">
        <f t="shared" si="198"/>
        <v>0</v>
      </c>
      <c r="H695" s="12">
        <f t="shared" si="182"/>
        <v>0</v>
      </c>
      <c r="J695" s="12">
        <f>IF($I$2='Utánpótlás I'!$P695,'Utánpótlás I'!$Q695,0)</f>
        <v>0</v>
      </c>
      <c r="K695" s="62">
        <f t="shared" si="183"/>
        <v>0</v>
      </c>
      <c r="L695" s="12">
        <f t="shared" si="184"/>
        <v>0</v>
      </c>
      <c r="N695" s="12">
        <f>IF($M$2='Utánpótlás I'!$P695,'Utánpótlás I'!$Q695,0)</f>
        <v>0</v>
      </c>
      <c r="O695" s="62">
        <f t="shared" si="185"/>
        <v>0</v>
      </c>
      <c r="P695" s="12">
        <f t="shared" si="186"/>
        <v>0</v>
      </c>
      <c r="R695" s="12">
        <f>IF($Q$2='Utánpótlás I'!$P695,'Utánpótlás I'!$Q695,0)</f>
        <v>0</v>
      </c>
      <c r="S695" s="62">
        <f t="shared" si="187"/>
        <v>0</v>
      </c>
      <c r="T695" s="12">
        <f t="shared" si="188"/>
        <v>0</v>
      </c>
      <c r="W695" s="12">
        <f>IF($V$2='Utánpótlás I'!$P695,'Utánpótlás I'!$Q695,0)</f>
        <v>0</v>
      </c>
      <c r="X695" s="62">
        <f t="shared" si="189"/>
        <v>0</v>
      </c>
      <c r="Y695" s="12">
        <f t="shared" si="190"/>
        <v>0</v>
      </c>
      <c r="AB695" s="12">
        <f>IF($AA$2='Utánpótlás I'!$P695,'Utánpótlás I'!$Q695,0)</f>
        <v>0</v>
      </c>
      <c r="AC695" s="62">
        <f t="shared" si="191"/>
        <v>0</v>
      </c>
      <c r="AD695" s="12">
        <f t="shared" si="192"/>
        <v>0</v>
      </c>
      <c r="AG695" s="12">
        <f>IF($AF$2='Utánpótlás I'!$P695,'Utánpótlás I'!$Q695,0)</f>
        <v>0</v>
      </c>
      <c r="AH695" s="62">
        <f t="shared" si="193"/>
        <v>0</v>
      </c>
      <c r="AI695" s="12">
        <f t="shared" si="194"/>
        <v>0</v>
      </c>
      <c r="AL695" s="12">
        <f>IF($AK$2='Utánpótlás I'!$P695,'Utánpótlás I'!$Q695,0)</f>
        <v>0</v>
      </c>
      <c r="AM695" s="62">
        <f t="shared" si="195"/>
        <v>0</v>
      </c>
      <c r="AN695" s="12">
        <f t="shared" si="197"/>
        <v>0</v>
      </c>
    </row>
    <row r="696" spans="2:40">
      <c r="B696" s="12">
        <f>IF($A$2='Utánpótlás I'!$P696,'Utánpótlás I'!$Q696,0)</f>
        <v>0</v>
      </c>
      <c r="C696" s="62">
        <f t="shared" si="196"/>
        <v>0</v>
      </c>
      <c r="D696" s="12">
        <f t="shared" si="180"/>
        <v>0</v>
      </c>
      <c r="F696" s="12">
        <f>IF($E$2='Utánpótlás I'!$P696,'Utánpótlás I'!$Q696,0)</f>
        <v>0</v>
      </c>
      <c r="G696" s="62">
        <f t="shared" si="198"/>
        <v>0</v>
      </c>
      <c r="H696" s="12">
        <f t="shared" si="182"/>
        <v>0</v>
      </c>
      <c r="J696" s="12">
        <f>IF($I$2='Utánpótlás I'!$P696,'Utánpótlás I'!$Q696,0)</f>
        <v>0</v>
      </c>
      <c r="K696" s="62">
        <f t="shared" si="183"/>
        <v>0</v>
      </c>
      <c r="L696" s="12">
        <f t="shared" si="184"/>
        <v>0</v>
      </c>
      <c r="N696" s="12">
        <f>IF($M$2='Utánpótlás I'!$P696,'Utánpótlás I'!$Q696,0)</f>
        <v>0</v>
      </c>
      <c r="O696" s="62">
        <f t="shared" si="185"/>
        <v>0</v>
      </c>
      <c r="P696" s="12">
        <f t="shared" si="186"/>
        <v>0</v>
      </c>
      <c r="R696" s="12">
        <f>IF($Q$2='Utánpótlás I'!$P696,'Utánpótlás I'!$Q696,0)</f>
        <v>0</v>
      </c>
      <c r="S696" s="62">
        <f t="shared" si="187"/>
        <v>0</v>
      </c>
      <c r="T696" s="12">
        <f t="shared" si="188"/>
        <v>0</v>
      </c>
      <c r="W696" s="12">
        <f>IF($V$2='Utánpótlás I'!$P696,'Utánpótlás I'!$Q696,0)</f>
        <v>0</v>
      </c>
      <c r="X696" s="62">
        <f t="shared" si="189"/>
        <v>0</v>
      </c>
      <c r="Y696" s="12">
        <f t="shared" si="190"/>
        <v>0</v>
      </c>
      <c r="AB696" s="12">
        <f>IF($AA$2='Utánpótlás I'!$P696,'Utánpótlás I'!$Q696,0)</f>
        <v>0</v>
      </c>
      <c r="AC696" s="62">
        <f t="shared" si="191"/>
        <v>0</v>
      </c>
      <c r="AD696" s="12">
        <f t="shared" si="192"/>
        <v>0</v>
      </c>
      <c r="AG696" s="12">
        <f>IF($AF$2='Utánpótlás I'!$P696,'Utánpótlás I'!$Q696,0)</f>
        <v>0</v>
      </c>
      <c r="AH696" s="62">
        <f t="shared" si="193"/>
        <v>0</v>
      </c>
      <c r="AI696" s="12">
        <f t="shared" si="194"/>
        <v>0</v>
      </c>
      <c r="AL696" s="12">
        <f>IF($AK$2='Utánpótlás I'!$P696,'Utánpótlás I'!$Q696,0)</f>
        <v>0</v>
      </c>
      <c r="AM696" s="62">
        <f t="shared" si="195"/>
        <v>0</v>
      </c>
      <c r="AN696" s="12">
        <f t="shared" si="197"/>
        <v>0</v>
      </c>
    </row>
    <row r="697" spans="2:40">
      <c r="B697" s="12">
        <f>IF($A$2='Utánpótlás I'!$P697,'Utánpótlás I'!$Q697,0)</f>
        <v>0</v>
      </c>
      <c r="C697" s="62">
        <f t="shared" si="196"/>
        <v>0</v>
      </c>
      <c r="D697" s="12">
        <f t="shared" si="180"/>
        <v>0</v>
      </c>
      <c r="F697" s="12">
        <f>IF($E$2='Utánpótlás I'!$P697,'Utánpótlás I'!$Q697,0)</f>
        <v>0</v>
      </c>
      <c r="G697" s="62">
        <f t="shared" si="198"/>
        <v>0</v>
      </c>
      <c r="H697" s="12">
        <f t="shared" si="182"/>
        <v>0</v>
      </c>
      <c r="J697" s="12">
        <f>IF($I$2='Utánpótlás I'!$P697,'Utánpótlás I'!$Q697,0)</f>
        <v>0</v>
      </c>
      <c r="K697" s="62">
        <f t="shared" si="183"/>
        <v>0</v>
      </c>
      <c r="L697" s="12">
        <f t="shared" si="184"/>
        <v>0</v>
      </c>
      <c r="N697" s="12">
        <f>IF($M$2='Utánpótlás I'!$P697,'Utánpótlás I'!$Q697,0)</f>
        <v>0</v>
      </c>
      <c r="O697" s="62">
        <f t="shared" si="185"/>
        <v>0</v>
      </c>
      <c r="P697" s="12">
        <f t="shared" si="186"/>
        <v>0</v>
      </c>
      <c r="R697" s="12">
        <f>IF($Q$2='Utánpótlás I'!$P697,'Utánpótlás I'!$Q697,0)</f>
        <v>0</v>
      </c>
      <c r="S697" s="62">
        <f t="shared" si="187"/>
        <v>0</v>
      </c>
      <c r="T697" s="12">
        <f t="shared" si="188"/>
        <v>0</v>
      </c>
      <c r="W697" s="12">
        <f>IF($V$2='Utánpótlás I'!$P697,'Utánpótlás I'!$Q697,0)</f>
        <v>0</v>
      </c>
      <c r="X697" s="62">
        <f t="shared" si="189"/>
        <v>0</v>
      </c>
      <c r="Y697" s="12">
        <f t="shared" si="190"/>
        <v>0</v>
      </c>
      <c r="AB697" s="12">
        <f>IF($AA$2='Utánpótlás I'!$P697,'Utánpótlás I'!$Q697,0)</f>
        <v>0</v>
      </c>
      <c r="AC697" s="62">
        <f t="shared" si="191"/>
        <v>0</v>
      </c>
      <c r="AD697" s="12">
        <f t="shared" si="192"/>
        <v>0</v>
      </c>
      <c r="AG697" s="12">
        <f>IF($AF$2='Utánpótlás I'!$P697,'Utánpótlás I'!$Q697,0)</f>
        <v>0</v>
      </c>
      <c r="AH697" s="62">
        <f t="shared" si="193"/>
        <v>0</v>
      </c>
      <c r="AI697" s="12">
        <f t="shared" si="194"/>
        <v>0</v>
      </c>
      <c r="AL697" s="12">
        <f>IF($AK$2='Utánpótlás I'!$P697,'Utánpótlás I'!$Q697,0)</f>
        <v>0</v>
      </c>
      <c r="AM697" s="62">
        <f t="shared" si="195"/>
        <v>0</v>
      </c>
      <c r="AN697" s="12">
        <f t="shared" si="197"/>
        <v>0</v>
      </c>
    </row>
    <row r="698" spans="2:40">
      <c r="B698" s="12">
        <f>IF($A$2='Utánpótlás I'!$P698,'Utánpótlás I'!$Q698,0)</f>
        <v>0</v>
      </c>
      <c r="C698" s="62">
        <f t="shared" si="196"/>
        <v>0</v>
      </c>
      <c r="D698" s="12">
        <f t="shared" si="180"/>
        <v>0</v>
      </c>
      <c r="F698" s="12">
        <f>IF($E$2='Utánpótlás I'!$P698,'Utánpótlás I'!$Q698,0)</f>
        <v>0</v>
      </c>
      <c r="G698" s="62">
        <f t="shared" si="198"/>
        <v>0</v>
      </c>
      <c r="H698" s="12">
        <f t="shared" si="182"/>
        <v>0</v>
      </c>
      <c r="J698" s="12">
        <f>IF($I$2='Utánpótlás I'!$P698,'Utánpótlás I'!$Q698,0)</f>
        <v>0</v>
      </c>
      <c r="K698" s="62">
        <f t="shared" si="183"/>
        <v>0</v>
      </c>
      <c r="L698" s="12">
        <f t="shared" si="184"/>
        <v>0</v>
      </c>
      <c r="N698" s="12">
        <f>IF($M$2='Utánpótlás I'!$P698,'Utánpótlás I'!$Q698,0)</f>
        <v>0</v>
      </c>
      <c r="O698" s="62">
        <f t="shared" si="185"/>
        <v>0</v>
      </c>
      <c r="P698" s="12">
        <f t="shared" si="186"/>
        <v>0</v>
      </c>
      <c r="R698" s="12">
        <f>IF($Q$2='Utánpótlás I'!$P698,'Utánpótlás I'!$Q698,0)</f>
        <v>0</v>
      </c>
      <c r="S698" s="62">
        <f t="shared" si="187"/>
        <v>0</v>
      </c>
      <c r="T698" s="12">
        <f t="shared" si="188"/>
        <v>0</v>
      </c>
      <c r="W698" s="12">
        <f>IF($V$2='Utánpótlás I'!$P698,'Utánpótlás I'!$Q698,0)</f>
        <v>0</v>
      </c>
      <c r="X698" s="62">
        <f t="shared" si="189"/>
        <v>0</v>
      </c>
      <c r="Y698" s="12">
        <f t="shared" si="190"/>
        <v>0</v>
      </c>
      <c r="AB698" s="12">
        <f>IF($AA$2='Utánpótlás I'!$P698,'Utánpótlás I'!$Q698,0)</f>
        <v>0</v>
      </c>
      <c r="AC698" s="62">
        <f t="shared" si="191"/>
        <v>0</v>
      </c>
      <c r="AD698" s="12">
        <f t="shared" si="192"/>
        <v>0</v>
      </c>
      <c r="AG698" s="12">
        <f>IF($AF$2='Utánpótlás I'!$P698,'Utánpótlás I'!$Q698,0)</f>
        <v>0</v>
      </c>
      <c r="AH698" s="62">
        <f t="shared" si="193"/>
        <v>0</v>
      </c>
      <c r="AI698" s="12">
        <f t="shared" si="194"/>
        <v>0</v>
      </c>
      <c r="AL698" s="12">
        <f>IF($AK$2='Utánpótlás I'!$P698,'Utánpótlás I'!$Q698,0)</f>
        <v>0</v>
      </c>
      <c r="AM698" s="62">
        <f t="shared" si="195"/>
        <v>0</v>
      </c>
      <c r="AN698" s="12">
        <f t="shared" si="197"/>
        <v>0</v>
      </c>
    </row>
    <row r="699" spans="2:40">
      <c r="B699" s="12">
        <f>IF($A$2='Utánpótlás I'!$P699,'Utánpótlás I'!$Q699,0)</f>
        <v>0</v>
      </c>
      <c r="C699" s="62">
        <f t="shared" si="196"/>
        <v>0</v>
      </c>
      <c r="D699" s="12">
        <f t="shared" si="180"/>
        <v>0</v>
      </c>
      <c r="F699" s="12">
        <f>IF($E$2='Utánpótlás I'!$P699,'Utánpótlás I'!$Q699,0)</f>
        <v>0</v>
      </c>
      <c r="G699" s="62">
        <f t="shared" si="198"/>
        <v>0</v>
      </c>
      <c r="H699" s="12">
        <f t="shared" si="182"/>
        <v>0</v>
      </c>
      <c r="J699" s="12">
        <f>IF($I$2='Utánpótlás I'!$P699,'Utánpótlás I'!$Q699,0)</f>
        <v>0</v>
      </c>
      <c r="K699" s="62">
        <f t="shared" si="183"/>
        <v>0</v>
      </c>
      <c r="L699" s="12">
        <f t="shared" si="184"/>
        <v>0</v>
      </c>
      <c r="N699" s="12">
        <f>IF($M$2='Utánpótlás I'!$P699,'Utánpótlás I'!$Q699,0)</f>
        <v>0</v>
      </c>
      <c r="O699" s="62">
        <f t="shared" si="185"/>
        <v>0</v>
      </c>
      <c r="P699" s="12">
        <f t="shared" si="186"/>
        <v>0</v>
      </c>
      <c r="R699" s="12">
        <f>IF($Q$2='Utánpótlás I'!$P699,'Utánpótlás I'!$Q699,0)</f>
        <v>0</v>
      </c>
      <c r="S699" s="62">
        <f t="shared" si="187"/>
        <v>0</v>
      </c>
      <c r="T699" s="12">
        <f t="shared" si="188"/>
        <v>0</v>
      </c>
      <c r="W699" s="12">
        <f>IF($V$2='Utánpótlás I'!$P699,'Utánpótlás I'!$Q699,0)</f>
        <v>0</v>
      </c>
      <c r="X699" s="62">
        <f t="shared" si="189"/>
        <v>0</v>
      </c>
      <c r="Y699" s="12">
        <f t="shared" si="190"/>
        <v>0</v>
      </c>
      <c r="AB699" s="12">
        <f>IF($AA$2='Utánpótlás I'!$P699,'Utánpótlás I'!$Q699,0)</f>
        <v>0</v>
      </c>
      <c r="AC699" s="62">
        <f t="shared" si="191"/>
        <v>0</v>
      </c>
      <c r="AD699" s="12">
        <f t="shared" si="192"/>
        <v>0</v>
      </c>
      <c r="AG699" s="12">
        <f>IF($AF$2='Utánpótlás I'!$P699,'Utánpótlás I'!$Q699,0)</f>
        <v>0</v>
      </c>
      <c r="AH699" s="62">
        <f t="shared" si="193"/>
        <v>0</v>
      </c>
      <c r="AI699" s="12">
        <f t="shared" si="194"/>
        <v>0</v>
      </c>
      <c r="AL699" s="12">
        <f>IF($AK$2='Utánpótlás I'!$P699,'Utánpótlás I'!$Q699,0)</f>
        <v>0</v>
      </c>
      <c r="AM699" s="62">
        <f t="shared" si="195"/>
        <v>0</v>
      </c>
      <c r="AN699" s="12">
        <f t="shared" si="197"/>
        <v>0</v>
      </c>
    </row>
    <row r="700" spans="2:40">
      <c r="B700" s="12">
        <f>IF($A$2='Utánpótlás I'!$P700,'Utánpótlás I'!$Q700,0)</f>
        <v>0</v>
      </c>
      <c r="C700" s="62">
        <f t="shared" si="196"/>
        <v>0</v>
      </c>
      <c r="D700" s="12">
        <f t="shared" si="180"/>
        <v>0</v>
      </c>
      <c r="F700" s="12">
        <f>IF($E$2='Utánpótlás I'!$P700,'Utánpótlás I'!$Q700,0)</f>
        <v>0</v>
      </c>
      <c r="G700" s="62">
        <f t="shared" si="198"/>
        <v>0</v>
      </c>
      <c r="H700" s="12">
        <f t="shared" si="182"/>
        <v>0</v>
      </c>
      <c r="J700" s="12">
        <f>IF($I$2='Utánpótlás I'!$P700,'Utánpótlás I'!$Q700,0)</f>
        <v>0</v>
      </c>
      <c r="K700" s="62">
        <f t="shared" si="183"/>
        <v>0</v>
      </c>
      <c r="L700" s="12">
        <f t="shared" si="184"/>
        <v>0</v>
      </c>
      <c r="N700" s="12">
        <f>IF($M$2='Utánpótlás I'!$P700,'Utánpótlás I'!$Q700,0)</f>
        <v>0</v>
      </c>
      <c r="O700" s="62">
        <f t="shared" si="185"/>
        <v>0</v>
      </c>
      <c r="P700" s="12">
        <f t="shared" si="186"/>
        <v>0</v>
      </c>
      <c r="R700" s="12">
        <f>IF($Q$2='Utánpótlás I'!$P700,'Utánpótlás I'!$Q700,0)</f>
        <v>0</v>
      </c>
      <c r="S700" s="62">
        <f t="shared" si="187"/>
        <v>0</v>
      </c>
      <c r="T700" s="12">
        <f t="shared" si="188"/>
        <v>0</v>
      </c>
      <c r="W700" s="12">
        <f>IF($V$2='Utánpótlás I'!$P700,'Utánpótlás I'!$Q700,0)</f>
        <v>0</v>
      </c>
      <c r="X700" s="62">
        <f t="shared" si="189"/>
        <v>0</v>
      </c>
      <c r="Y700" s="12">
        <f t="shared" si="190"/>
        <v>0</v>
      </c>
      <c r="AB700" s="12">
        <f>IF($AA$2='Utánpótlás I'!$P700,'Utánpótlás I'!$Q700,0)</f>
        <v>0</v>
      </c>
      <c r="AC700" s="62">
        <f t="shared" si="191"/>
        <v>0</v>
      </c>
      <c r="AD700" s="12">
        <f t="shared" si="192"/>
        <v>0</v>
      </c>
      <c r="AG700" s="12">
        <f>IF($AF$2='Utánpótlás I'!$P700,'Utánpótlás I'!$Q700,0)</f>
        <v>0</v>
      </c>
      <c r="AH700" s="62">
        <f t="shared" si="193"/>
        <v>0</v>
      </c>
      <c r="AI700" s="12">
        <f t="shared" si="194"/>
        <v>0</v>
      </c>
      <c r="AL700" s="12">
        <f>IF($AK$2='Utánpótlás I'!$P700,'Utánpótlás I'!$Q700,0)</f>
        <v>0</v>
      </c>
      <c r="AM700" s="62">
        <f t="shared" si="195"/>
        <v>0</v>
      </c>
      <c r="AN700" s="12">
        <f t="shared" si="197"/>
        <v>0</v>
      </c>
    </row>
    <row r="701" spans="2:40">
      <c r="B701" s="12">
        <f>IF($A$2='Utánpótlás I'!$P701,'Utánpótlás I'!$Q701,0)</f>
        <v>0</v>
      </c>
      <c r="C701" s="62">
        <f t="shared" si="196"/>
        <v>0</v>
      </c>
      <c r="D701" s="12">
        <f t="shared" si="180"/>
        <v>0</v>
      </c>
      <c r="F701" s="12">
        <f>IF($E$2='Utánpótlás I'!$P701,'Utánpótlás I'!$Q701,0)</f>
        <v>0</v>
      </c>
      <c r="G701" s="62">
        <f t="shared" si="198"/>
        <v>0</v>
      </c>
      <c r="H701" s="12">
        <f t="shared" si="182"/>
        <v>0</v>
      </c>
      <c r="J701" s="12">
        <f>IF($I$2='Utánpótlás I'!$P701,'Utánpótlás I'!$Q701,0)</f>
        <v>0</v>
      </c>
      <c r="K701" s="62">
        <f t="shared" si="183"/>
        <v>0</v>
      </c>
      <c r="L701" s="12">
        <f t="shared" si="184"/>
        <v>0</v>
      </c>
      <c r="N701" s="12">
        <f>IF($M$2='Utánpótlás I'!$P701,'Utánpótlás I'!$Q701,0)</f>
        <v>0</v>
      </c>
      <c r="O701" s="62">
        <f t="shared" si="185"/>
        <v>0</v>
      </c>
      <c r="P701" s="12">
        <f t="shared" si="186"/>
        <v>0</v>
      </c>
      <c r="R701" s="12">
        <f>IF($Q$2='Utánpótlás I'!$P701,'Utánpótlás I'!$Q701,0)</f>
        <v>0</v>
      </c>
      <c r="S701" s="62">
        <f t="shared" si="187"/>
        <v>0</v>
      </c>
      <c r="T701" s="12">
        <f t="shared" si="188"/>
        <v>0</v>
      </c>
      <c r="W701" s="12">
        <f>IF($V$2='Utánpótlás I'!$P701,'Utánpótlás I'!$Q701,0)</f>
        <v>0</v>
      </c>
      <c r="X701" s="62">
        <f t="shared" si="189"/>
        <v>0</v>
      </c>
      <c r="Y701" s="12">
        <f t="shared" si="190"/>
        <v>0</v>
      </c>
      <c r="AB701" s="12">
        <f>IF($AA$2='Utánpótlás I'!$P701,'Utánpótlás I'!$Q701,0)</f>
        <v>0</v>
      </c>
      <c r="AC701" s="62">
        <f t="shared" si="191"/>
        <v>0</v>
      </c>
      <c r="AD701" s="12">
        <f t="shared" si="192"/>
        <v>0</v>
      </c>
      <c r="AG701" s="12">
        <f>IF($AF$2='Utánpótlás I'!$P701,'Utánpótlás I'!$Q701,0)</f>
        <v>0</v>
      </c>
      <c r="AH701" s="62">
        <f t="shared" si="193"/>
        <v>0</v>
      </c>
      <c r="AI701" s="12">
        <f t="shared" si="194"/>
        <v>0</v>
      </c>
      <c r="AL701" s="12">
        <f>IF($AK$2='Utánpótlás I'!$P701,'Utánpótlás I'!$Q701,0)</f>
        <v>0</v>
      </c>
      <c r="AM701" s="62">
        <f t="shared" si="195"/>
        <v>0</v>
      </c>
      <c r="AN701" s="12">
        <f t="shared" si="197"/>
        <v>0</v>
      </c>
    </row>
    <row r="702" spans="2:40">
      <c r="G702" s="62"/>
      <c r="K702" s="62"/>
      <c r="O702" s="62"/>
      <c r="S702" s="62"/>
      <c r="X702" s="62"/>
      <c r="AC702" s="62"/>
      <c r="AH702" s="62"/>
      <c r="AM702" s="62"/>
    </row>
    <row r="703" spans="2:40">
      <c r="G703" s="62"/>
      <c r="K703" s="62"/>
      <c r="O703" s="62"/>
      <c r="S703" s="62"/>
      <c r="X703" s="62"/>
      <c r="AC703" s="62"/>
      <c r="AH703" s="62"/>
      <c r="AM703" s="62"/>
    </row>
    <row r="704" spans="2:40">
      <c r="G704" s="62"/>
      <c r="K704" s="62"/>
      <c r="O704" s="62"/>
      <c r="S704" s="62"/>
      <c r="X704" s="62"/>
      <c r="AC704" s="62"/>
      <c r="AH704" s="62"/>
      <c r="AM704" s="62"/>
    </row>
    <row r="705" spans="7:39">
      <c r="G705" s="62"/>
      <c r="K705" s="62"/>
      <c r="O705" s="62"/>
      <c r="S705" s="62"/>
      <c r="X705" s="62"/>
      <c r="AC705" s="62"/>
      <c r="AH705" s="62"/>
      <c r="AM705" s="62"/>
    </row>
    <row r="706" spans="7:39">
      <c r="G706" s="62"/>
      <c r="K706" s="62"/>
      <c r="O706" s="62"/>
      <c r="S706" s="62"/>
      <c r="X706" s="62"/>
      <c r="AC706" s="62"/>
      <c r="AH706" s="62"/>
      <c r="AM706" s="62"/>
    </row>
    <row r="707" spans="7:39">
      <c r="G707" s="62"/>
      <c r="K707" s="62"/>
      <c r="O707" s="62"/>
      <c r="S707" s="62"/>
      <c r="X707" s="62"/>
      <c r="AC707" s="62"/>
      <c r="AH707" s="62"/>
      <c r="AM707" s="62"/>
    </row>
    <row r="708" spans="7:39">
      <c r="G708" s="62"/>
      <c r="K708" s="62"/>
      <c r="O708" s="62"/>
      <c r="S708" s="62"/>
      <c r="X708" s="62"/>
      <c r="AC708" s="62"/>
      <c r="AH708" s="62"/>
      <c r="AM708" s="62"/>
    </row>
    <row r="709" spans="7:39">
      <c r="G709" s="62"/>
      <c r="K709" s="62"/>
      <c r="O709" s="62"/>
      <c r="S709" s="62"/>
      <c r="X709" s="62"/>
      <c r="AC709" s="62"/>
      <c r="AH709" s="62"/>
      <c r="AM709" s="62"/>
    </row>
    <row r="710" spans="7:39">
      <c r="G710" s="62"/>
      <c r="K710" s="62"/>
      <c r="O710" s="62"/>
      <c r="S710" s="62"/>
      <c r="X710" s="62"/>
      <c r="AC710" s="62"/>
      <c r="AH710" s="62"/>
      <c r="AM710" s="62"/>
    </row>
    <row r="711" spans="7:39">
      <c r="G711" s="62"/>
      <c r="K711" s="62"/>
      <c r="O711" s="62"/>
      <c r="S711" s="62"/>
      <c r="X711" s="62"/>
      <c r="AC711" s="62"/>
      <c r="AH711" s="62"/>
      <c r="AM711" s="62"/>
    </row>
    <row r="712" spans="7:39">
      <c r="G712" s="62"/>
      <c r="K712" s="62"/>
      <c r="O712" s="62"/>
      <c r="S712" s="62"/>
      <c r="X712" s="62"/>
      <c r="AC712" s="62"/>
      <c r="AH712" s="62"/>
      <c r="AM712" s="62"/>
    </row>
    <row r="713" spans="7:39">
      <c r="G713" s="62"/>
      <c r="K713" s="62"/>
      <c r="O713" s="62"/>
      <c r="S713" s="62"/>
      <c r="X713" s="62"/>
      <c r="AC713" s="62"/>
      <c r="AH713" s="62"/>
      <c r="AM713" s="62"/>
    </row>
    <row r="714" spans="7:39">
      <c r="G714" s="62"/>
      <c r="K714" s="62"/>
      <c r="O714" s="62"/>
      <c r="S714" s="62"/>
      <c r="X714" s="62"/>
      <c r="AC714" s="62"/>
      <c r="AH714" s="62"/>
      <c r="AM714" s="62"/>
    </row>
    <row r="715" spans="7:39">
      <c r="G715" s="62"/>
      <c r="K715" s="62"/>
      <c r="O715" s="62"/>
      <c r="S715" s="62"/>
      <c r="X715" s="62"/>
      <c r="AC715" s="62"/>
      <c r="AH715" s="62"/>
      <c r="AM715" s="62"/>
    </row>
    <row r="716" spans="7:39">
      <c r="G716" s="62"/>
      <c r="K716" s="62"/>
      <c r="O716" s="62"/>
      <c r="S716" s="62"/>
      <c r="X716" s="62"/>
      <c r="AC716" s="62"/>
      <c r="AH716" s="62"/>
      <c r="AM716" s="62"/>
    </row>
    <row r="717" spans="7:39">
      <c r="G717" s="62"/>
      <c r="K717" s="62"/>
      <c r="O717" s="62"/>
      <c r="S717" s="62"/>
      <c r="X717" s="62"/>
      <c r="AC717" s="62"/>
      <c r="AH717" s="62"/>
      <c r="AM717" s="62"/>
    </row>
    <row r="718" spans="7:39">
      <c r="G718" s="62"/>
      <c r="K718" s="62"/>
      <c r="O718" s="62"/>
      <c r="S718" s="62"/>
      <c r="X718" s="62"/>
      <c r="AC718" s="62"/>
      <c r="AH718" s="62"/>
      <c r="AM718" s="62"/>
    </row>
    <row r="719" spans="7:39">
      <c r="G719" s="62"/>
      <c r="K719" s="62"/>
      <c r="O719" s="62"/>
      <c r="S719" s="62"/>
      <c r="X719" s="62"/>
      <c r="AC719" s="62"/>
      <c r="AH719" s="62"/>
      <c r="AM719" s="62"/>
    </row>
    <row r="720" spans="7:39">
      <c r="G720" s="62"/>
      <c r="K720" s="62"/>
      <c r="O720" s="62"/>
      <c r="S720" s="62"/>
      <c r="X720" s="62"/>
      <c r="AC720" s="62"/>
      <c r="AH720" s="62"/>
      <c r="AM720" s="62"/>
    </row>
    <row r="721" spans="7:39">
      <c r="G721" s="62"/>
      <c r="K721" s="62"/>
      <c r="O721" s="62"/>
      <c r="S721" s="62"/>
      <c r="X721" s="62"/>
      <c r="AC721" s="62"/>
      <c r="AH721" s="62"/>
      <c r="AM721" s="62"/>
    </row>
    <row r="722" spans="7:39">
      <c r="G722" s="62"/>
      <c r="K722" s="62"/>
      <c r="O722" s="62"/>
      <c r="S722" s="62"/>
      <c r="X722" s="62"/>
      <c r="AC722" s="62"/>
      <c r="AH722" s="62"/>
      <c r="AM722" s="62"/>
    </row>
    <row r="723" spans="7:39">
      <c r="G723" s="62"/>
      <c r="K723" s="62"/>
      <c r="O723" s="62"/>
      <c r="S723" s="62"/>
      <c r="X723" s="62"/>
      <c r="AC723" s="62"/>
      <c r="AH723" s="62"/>
      <c r="AM723" s="62"/>
    </row>
    <row r="724" spans="7:39">
      <c r="G724" s="62"/>
      <c r="K724" s="62"/>
      <c r="O724" s="62"/>
      <c r="S724" s="62"/>
      <c r="X724" s="62"/>
      <c r="AC724" s="62"/>
      <c r="AH724" s="62"/>
      <c r="AM724" s="62"/>
    </row>
    <row r="725" spans="7:39">
      <c r="G725" s="62"/>
      <c r="K725" s="62"/>
      <c r="O725" s="62"/>
      <c r="S725" s="62"/>
      <c r="X725" s="62"/>
      <c r="AC725" s="62"/>
      <c r="AH725" s="62"/>
      <c r="AM725" s="62"/>
    </row>
    <row r="726" spans="7:39">
      <c r="G726" s="62"/>
      <c r="K726" s="62"/>
      <c r="O726" s="62"/>
      <c r="S726" s="62"/>
      <c r="X726" s="62"/>
      <c r="AC726" s="62"/>
      <c r="AH726" s="62"/>
      <c r="AM726" s="62"/>
    </row>
    <row r="727" spans="7:39">
      <c r="G727" s="62"/>
      <c r="K727" s="62"/>
      <c r="O727" s="62"/>
      <c r="S727" s="62"/>
      <c r="X727" s="62"/>
      <c r="AC727" s="62"/>
      <c r="AH727" s="62"/>
      <c r="AM727" s="62"/>
    </row>
    <row r="728" spans="7:39">
      <c r="G728" s="62"/>
      <c r="K728" s="62"/>
      <c r="O728" s="62"/>
      <c r="S728" s="62"/>
      <c r="X728" s="62"/>
      <c r="AC728" s="62"/>
      <c r="AH728" s="62"/>
      <c r="AM728" s="62"/>
    </row>
    <row r="729" spans="7:39">
      <c r="G729" s="62"/>
      <c r="K729" s="62"/>
      <c r="O729" s="62"/>
      <c r="S729" s="62"/>
      <c r="X729" s="62"/>
      <c r="AC729" s="62"/>
      <c r="AH729" s="62"/>
      <c r="AM729" s="62"/>
    </row>
    <row r="730" spans="7:39">
      <c r="G730" s="62"/>
      <c r="K730" s="62"/>
      <c r="O730" s="62"/>
      <c r="S730" s="62"/>
      <c r="X730" s="62"/>
      <c r="AC730" s="62"/>
      <c r="AH730" s="62"/>
      <c r="AM730" s="62"/>
    </row>
    <row r="731" spans="7:39">
      <c r="G731" s="62"/>
      <c r="K731" s="62"/>
      <c r="O731" s="62"/>
      <c r="S731" s="62"/>
      <c r="X731" s="62"/>
      <c r="AC731" s="62"/>
      <c r="AH731" s="62"/>
      <c r="AM731" s="62"/>
    </row>
    <row r="732" spans="7:39">
      <c r="G732" s="62"/>
      <c r="K732" s="62"/>
      <c r="O732" s="62"/>
      <c r="S732" s="62"/>
      <c r="X732" s="62"/>
      <c r="AC732" s="62"/>
      <c r="AH732" s="62"/>
      <c r="AM732" s="62"/>
    </row>
    <row r="733" spans="7:39">
      <c r="G733" s="62"/>
      <c r="K733" s="62"/>
      <c r="O733" s="62"/>
      <c r="S733" s="62"/>
      <c r="X733" s="62"/>
      <c r="AC733" s="62"/>
      <c r="AH733" s="62"/>
      <c r="AM733" s="62"/>
    </row>
    <row r="734" spans="7:39">
      <c r="G734" s="62"/>
      <c r="K734" s="62"/>
      <c r="O734" s="62"/>
      <c r="S734" s="62"/>
      <c r="X734" s="62"/>
      <c r="AC734" s="62"/>
      <c r="AH734" s="62"/>
      <c r="AM734" s="62"/>
    </row>
    <row r="735" spans="7:39">
      <c r="G735" s="62"/>
      <c r="K735" s="62"/>
      <c r="O735" s="62"/>
      <c r="S735" s="62"/>
      <c r="X735" s="62"/>
      <c r="AC735" s="62"/>
      <c r="AH735" s="62"/>
      <c r="AM735" s="62"/>
    </row>
    <row r="736" spans="7:39">
      <c r="G736" s="62"/>
      <c r="K736" s="62"/>
      <c r="O736" s="62"/>
      <c r="S736" s="62"/>
      <c r="X736" s="62"/>
      <c r="AC736" s="62"/>
      <c r="AH736" s="62"/>
      <c r="AM736" s="62"/>
    </row>
    <row r="737" spans="7:39">
      <c r="G737" s="62"/>
      <c r="K737" s="62"/>
      <c r="O737" s="62"/>
      <c r="S737" s="62"/>
      <c r="X737" s="62"/>
      <c r="AC737" s="62"/>
      <c r="AH737" s="62"/>
      <c r="AM737" s="62"/>
    </row>
    <row r="738" spans="7:39">
      <c r="G738" s="62"/>
      <c r="K738" s="62"/>
      <c r="O738" s="62"/>
      <c r="S738" s="62"/>
      <c r="X738" s="62"/>
      <c r="AC738" s="62"/>
      <c r="AH738" s="62"/>
      <c r="AM738" s="62"/>
    </row>
    <row r="739" spans="7:39">
      <c r="G739" s="62"/>
      <c r="K739" s="62"/>
      <c r="O739" s="62"/>
      <c r="S739" s="62"/>
      <c r="X739" s="62"/>
      <c r="AC739" s="62"/>
      <c r="AH739" s="62"/>
      <c r="AM739" s="62"/>
    </row>
    <row r="740" spans="7:39">
      <c r="G740" s="62"/>
      <c r="K740" s="62"/>
      <c r="O740" s="62"/>
      <c r="S740" s="62"/>
      <c r="X740" s="62"/>
      <c r="AC740" s="62"/>
      <c r="AH740" s="62"/>
      <c r="AM740" s="62"/>
    </row>
    <row r="741" spans="7:39">
      <c r="G741" s="62"/>
      <c r="K741" s="62"/>
      <c r="O741" s="62"/>
      <c r="S741" s="62"/>
      <c r="X741" s="62"/>
      <c r="AC741" s="62"/>
      <c r="AH741" s="62"/>
      <c r="AM741" s="62"/>
    </row>
    <row r="742" spans="7:39">
      <c r="G742" s="62"/>
      <c r="K742" s="62"/>
      <c r="O742" s="62"/>
      <c r="S742" s="62"/>
      <c r="X742" s="62"/>
      <c r="AC742" s="62"/>
      <c r="AH742" s="62"/>
      <c r="AM742" s="62"/>
    </row>
    <row r="743" spans="7:39">
      <c r="G743" s="62"/>
      <c r="K743" s="62"/>
      <c r="O743" s="62"/>
      <c r="S743" s="62"/>
      <c r="X743" s="62"/>
      <c r="AC743" s="62"/>
      <c r="AH743" s="62"/>
      <c r="AM743" s="62"/>
    </row>
    <row r="744" spans="7:39">
      <c r="G744" s="62"/>
      <c r="K744" s="62"/>
      <c r="O744" s="62"/>
      <c r="S744" s="62"/>
      <c r="X744" s="62"/>
      <c r="AC744" s="62"/>
      <c r="AH744" s="62"/>
      <c r="AM744" s="62"/>
    </row>
    <row r="745" spans="7:39">
      <c r="G745" s="62"/>
      <c r="K745" s="62"/>
      <c r="O745" s="62"/>
      <c r="S745" s="62"/>
      <c r="X745" s="62"/>
      <c r="AC745" s="62"/>
      <c r="AH745" s="62"/>
      <c r="AM745" s="62"/>
    </row>
    <row r="746" spans="7:39">
      <c r="G746" s="62"/>
      <c r="K746" s="62"/>
      <c r="O746" s="62"/>
      <c r="S746" s="62"/>
      <c r="X746" s="62"/>
      <c r="AC746" s="62"/>
      <c r="AH746" s="62"/>
      <c r="AM746" s="62"/>
    </row>
    <row r="747" spans="7:39">
      <c r="G747" s="62"/>
      <c r="K747" s="62"/>
      <c r="O747" s="62"/>
      <c r="S747" s="62"/>
      <c r="X747" s="62"/>
      <c r="AC747" s="62"/>
      <c r="AH747" s="62"/>
      <c r="AM747" s="62"/>
    </row>
    <row r="748" spans="7:39">
      <c r="G748" s="62"/>
      <c r="K748" s="62"/>
      <c r="O748" s="62"/>
      <c r="S748" s="62"/>
      <c r="X748" s="62"/>
      <c r="AC748" s="62"/>
      <c r="AH748" s="62"/>
      <c r="AM748" s="62"/>
    </row>
    <row r="749" spans="7:39">
      <c r="G749" s="62"/>
      <c r="K749" s="62"/>
      <c r="O749" s="62"/>
      <c r="S749" s="62"/>
      <c r="X749" s="62"/>
      <c r="AC749" s="62"/>
      <c r="AH749" s="62"/>
      <c r="AM749" s="62"/>
    </row>
    <row r="750" spans="7:39">
      <c r="G750" s="62"/>
      <c r="K750" s="62"/>
      <c r="O750" s="62"/>
      <c r="S750" s="62"/>
      <c r="X750" s="62"/>
      <c r="AC750" s="62"/>
      <c r="AH750" s="62"/>
      <c r="AM750" s="62"/>
    </row>
    <row r="751" spans="7:39">
      <c r="G751" s="62"/>
      <c r="K751" s="62"/>
      <c r="O751" s="62"/>
      <c r="S751" s="62"/>
      <c r="X751" s="62"/>
      <c r="AC751" s="62"/>
      <c r="AH751" s="62"/>
      <c r="AM751" s="62"/>
    </row>
    <row r="752" spans="7:39">
      <c r="G752" s="62"/>
      <c r="K752" s="62"/>
      <c r="O752" s="62"/>
      <c r="S752" s="62"/>
      <c r="X752" s="62"/>
      <c r="AC752" s="62"/>
      <c r="AH752" s="62"/>
      <c r="AM752" s="62"/>
    </row>
    <row r="753" spans="7:39">
      <c r="G753" s="62"/>
      <c r="K753" s="62"/>
      <c r="O753" s="62"/>
      <c r="S753" s="62"/>
      <c r="X753" s="62"/>
      <c r="AC753" s="62"/>
      <c r="AH753" s="62"/>
      <c r="AM753" s="62"/>
    </row>
    <row r="754" spans="7:39">
      <c r="G754" s="62"/>
      <c r="K754" s="62"/>
      <c r="O754" s="62"/>
      <c r="S754" s="62"/>
      <c r="X754" s="62"/>
      <c r="AC754" s="62"/>
      <c r="AH754" s="62"/>
      <c r="AM754" s="62"/>
    </row>
    <row r="755" spans="7:39">
      <c r="G755" s="62"/>
      <c r="K755" s="62"/>
      <c r="O755" s="62"/>
      <c r="S755" s="62"/>
      <c r="X755" s="62"/>
      <c r="AC755" s="62"/>
      <c r="AH755" s="62"/>
      <c r="AM755" s="62"/>
    </row>
    <row r="756" spans="7:39">
      <c r="G756" s="62"/>
      <c r="K756" s="62"/>
      <c r="O756" s="62"/>
      <c r="S756" s="62"/>
      <c r="X756" s="62"/>
      <c r="AC756" s="62"/>
      <c r="AH756" s="62"/>
      <c r="AM756" s="62"/>
    </row>
    <row r="757" spans="7:39">
      <c r="G757" s="62"/>
      <c r="K757" s="62"/>
      <c r="O757" s="62"/>
      <c r="S757" s="62"/>
      <c r="X757" s="62"/>
      <c r="AC757" s="62"/>
      <c r="AH757" s="62"/>
      <c r="AM757" s="62"/>
    </row>
    <row r="758" spans="7:39">
      <c r="G758" s="62"/>
      <c r="K758" s="62"/>
      <c r="O758" s="62"/>
      <c r="S758" s="62"/>
      <c r="X758" s="62"/>
      <c r="AC758" s="62"/>
      <c r="AH758" s="62"/>
      <c r="AM758" s="62"/>
    </row>
    <row r="759" spans="7:39">
      <c r="G759" s="62"/>
      <c r="K759" s="62"/>
      <c r="O759" s="62"/>
      <c r="S759" s="62"/>
      <c r="X759" s="62"/>
      <c r="AC759" s="62"/>
      <c r="AH759" s="62"/>
      <c r="AM759" s="62"/>
    </row>
    <row r="760" spans="7:39">
      <c r="G760" s="62"/>
      <c r="K760" s="62"/>
      <c r="O760" s="62"/>
      <c r="S760" s="62"/>
      <c r="X760" s="62"/>
      <c r="AC760" s="62"/>
      <c r="AH760" s="62"/>
      <c r="AM760" s="62"/>
    </row>
    <row r="761" spans="7:39">
      <c r="G761" s="62"/>
      <c r="K761" s="62"/>
      <c r="O761" s="62"/>
      <c r="S761" s="62"/>
      <c r="X761" s="62"/>
      <c r="AC761" s="62"/>
      <c r="AH761" s="62"/>
      <c r="AM761" s="62"/>
    </row>
    <row r="762" spans="7:39">
      <c r="G762" s="62"/>
      <c r="K762" s="62"/>
      <c r="O762" s="62"/>
      <c r="S762" s="62"/>
      <c r="X762" s="62"/>
      <c r="AC762" s="62"/>
      <c r="AH762" s="62"/>
      <c r="AM762" s="62"/>
    </row>
    <row r="763" spans="7:39">
      <c r="G763" s="62"/>
      <c r="K763" s="62"/>
      <c r="O763" s="62"/>
      <c r="S763" s="62"/>
      <c r="X763" s="62"/>
      <c r="AC763" s="62"/>
      <c r="AH763" s="62"/>
      <c r="AM763" s="62"/>
    </row>
    <row r="764" spans="7:39">
      <c r="G764" s="62"/>
      <c r="K764" s="62"/>
      <c r="O764" s="62"/>
      <c r="S764" s="62"/>
      <c r="X764" s="62"/>
      <c r="AC764" s="62"/>
      <c r="AH764" s="62"/>
      <c r="AM764" s="62"/>
    </row>
    <row r="765" spans="7:39">
      <c r="G765" s="62"/>
      <c r="K765" s="62"/>
      <c r="O765" s="62"/>
      <c r="S765" s="62"/>
      <c r="X765" s="62"/>
      <c r="AC765" s="62"/>
      <c r="AH765" s="62"/>
      <c r="AM765" s="62"/>
    </row>
    <row r="766" spans="7:39">
      <c r="G766" s="62"/>
      <c r="K766" s="62"/>
      <c r="O766" s="62"/>
      <c r="S766" s="62"/>
      <c r="X766" s="62"/>
      <c r="AC766" s="62"/>
      <c r="AH766" s="62"/>
      <c r="AM766" s="62"/>
    </row>
    <row r="767" spans="7:39">
      <c r="G767" s="62"/>
      <c r="K767" s="62"/>
      <c r="O767" s="62"/>
      <c r="S767" s="62"/>
      <c r="X767" s="62"/>
      <c r="AC767" s="62"/>
      <c r="AH767" s="62"/>
      <c r="AM767" s="62"/>
    </row>
    <row r="768" spans="7:39">
      <c r="G768" s="62"/>
      <c r="K768" s="62"/>
      <c r="O768" s="62"/>
      <c r="S768" s="62"/>
      <c r="X768" s="62"/>
      <c r="AC768" s="62"/>
      <c r="AH768" s="62"/>
      <c r="AM768" s="62"/>
    </row>
    <row r="769" spans="7:39">
      <c r="G769" s="62"/>
      <c r="K769" s="62"/>
      <c r="O769" s="62"/>
      <c r="S769" s="62"/>
      <c r="X769" s="62"/>
      <c r="AC769" s="62"/>
      <c r="AH769" s="62"/>
      <c r="AM769" s="62"/>
    </row>
    <row r="770" spans="7:39">
      <c r="G770" s="62"/>
      <c r="K770" s="62"/>
      <c r="O770" s="62"/>
      <c r="S770" s="62"/>
      <c r="X770" s="62"/>
      <c r="AC770" s="62"/>
      <c r="AH770" s="62"/>
      <c r="AM770" s="62"/>
    </row>
    <row r="771" spans="7:39">
      <c r="G771" s="62"/>
      <c r="K771" s="62"/>
      <c r="O771" s="62"/>
      <c r="S771" s="62"/>
      <c r="X771" s="62"/>
      <c r="AC771" s="62"/>
      <c r="AH771" s="62"/>
      <c r="AM771" s="62"/>
    </row>
    <row r="772" spans="7:39">
      <c r="G772" s="62"/>
      <c r="K772" s="62"/>
      <c r="O772" s="62"/>
      <c r="S772" s="62"/>
      <c r="X772" s="62"/>
      <c r="AC772" s="62"/>
      <c r="AH772" s="62"/>
      <c r="AM772" s="62"/>
    </row>
    <row r="773" spans="7:39">
      <c r="G773" s="62"/>
      <c r="K773" s="62"/>
      <c r="O773" s="62"/>
      <c r="S773" s="62"/>
      <c r="X773" s="62"/>
      <c r="AC773" s="62"/>
      <c r="AH773" s="62"/>
      <c r="AM773" s="62"/>
    </row>
    <row r="774" spans="7:39">
      <c r="G774" s="62"/>
      <c r="K774" s="62"/>
      <c r="O774" s="62"/>
      <c r="S774" s="62"/>
      <c r="X774" s="62"/>
      <c r="AC774" s="62"/>
      <c r="AH774" s="62"/>
      <c r="AM774" s="62"/>
    </row>
    <row r="775" spans="7:39">
      <c r="G775" s="62"/>
      <c r="K775" s="62"/>
      <c r="O775" s="62"/>
      <c r="S775" s="62"/>
      <c r="X775" s="62"/>
      <c r="AC775" s="62"/>
      <c r="AH775" s="62"/>
      <c r="AM775" s="62"/>
    </row>
    <row r="776" spans="7:39">
      <c r="G776" s="62"/>
      <c r="K776" s="62"/>
      <c r="O776" s="62"/>
      <c r="S776" s="62"/>
      <c r="X776" s="62"/>
      <c r="AC776" s="62"/>
      <c r="AH776" s="62"/>
      <c r="AM776" s="62"/>
    </row>
    <row r="777" spans="7:39">
      <c r="G777" s="62"/>
      <c r="K777" s="62"/>
      <c r="O777" s="62"/>
      <c r="S777" s="62"/>
      <c r="X777" s="62"/>
      <c r="AC777" s="62"/>
      <c r="AH777" s="62"/>
      <c r="AM777" s="62"/>
    </row>
    <row r="778" spans="7:39">
      <c r="G778" s="62"/>
      <c r="K778" s="62"/>
      <c r="O778" s="62"/>
      <c r="S778" s="62"/>
      <c r="X778" s="62"/>
      <c r="AC778" s="62"/>
      <c r="AH778" s="62"/>
      <c r="AM778" s="62"/>
    </row>
    <row r="779" spans="7:39">
      <c r="G779" s="62"/>
      <c r="K779" s="62"/>
      <c r="O779" s="62"/>
      <c r="S779" s="62"/>
      <c r="X779" s="62"/>
      <c r="AC779" s="62"/>
      <c r="AH779" s="62"/>
      <c r="AM779" s="62"/>
    </row>
    <row r="780" spans="7:39">
      <c r="G780" s="62"/>
      <c r="K780" s="62"/>
      <c r="O780" s="62"/>
      <c r="S780" s="62"/>
      <c r="X780" s="62"/>
      <c r="AC780" s="62"/>
      <c r="AH780" s="62"/>
      <c r="AM780" s="62"/>
    </row>
    <row r="781" spans="7:39">
      <c r="G781" s="62"/>
      <c r="K781" s="62"/>
      <c r="O781" s="62"/>
      <c r="S781" s="62"/>
      <c r="X781" s="62"/>
      <c r="AC781" s="62"/>
      <c r="AH781" s="62"/>
      <c r="AM781" s="62"/>
    </row>
    <row r="782" spans="7:39">
      <c r="G782" s="62"/>
      <c r="K782" s="62"/>
      <c r="O782" s="62"/>
      <c r="S782" s="62"/>
      <c r="X782" s="62"/>
      <c r="AC782" s="62"/>
      <c r="AH782" s="62"/>
      <c r="AM782" s="62"/>
    </row>
    <row r="783" spans="7:39">
      <c r="G783" s="62"/>
      <c r="K783" s="62"/>
      <c r="O783" s="62"/>
      <c r="S783" s="62"/>
      <c r="X783" s="62"/>
      <c r="AC783" s="62"/>
      <c r="AH783" s="62"/>
      <c r="AM783" s="62"/>
    </row>
    <row r="784" spans="7:39">
      <c r="G784" s="62"/>
      <c r="K784" s="62"/>
      <c r="O784" s="62"/>
      <c r="S784" s="62"/>
      <c r="X784" s="62"/>
      <c r="AC784" s="62"/>
      <c r="AH784" s="62"/>
      <c r="AM784" s="62"/>
    </row>
    <row r="785" spans="7:39">
      <c r="G785" s="62"/>
      <c r="K785" s="62"/>
      <c r="O785" s="62"/>
      <c r="S785" s="62"/>
      <c r="X785" s="62"/>
      <c r="AC785" s="62"/>
      <c r="AH785" s="62"/>
      <c r="AM785" s="62"/>
    </row>
    <row r="786" spans="7:39">
      <c r="G786" s="62"/>
      <c r="K786" s="62"/>
      <c r="O786" s="62"/>
      <c r="S786" s="62"/>
      <c r="X786" s="62"/>
      <c r="AC786" s="62"/>
      <c r="AH786" s="62"/>
      <c r="AM786" s="62"/>
    </row>
    <row r="787" spans="7:39">
      <c r="G787" s="62"/>
      <c r="K787" s="62"/>
      <c r="O787" s="62"/>
      <c r="S787" s="62"/>
      <c r="X787" s="62"/>
      <c r="AC787" s="62"/>
      <c r="AH787" s="62"/>
      <c r="AM787" s="62"/>
    </row>
    <row r="788" spans="7:39">
      <c r="G788" s="62"/>
      <c r="K788" s="62"/>
      <c r="O788" s="62"/>
      <c r="S788" s="62"/>
      <c r="X788" s="62"/>
      <c r="AC788" s="62"/>
      <c r="AH788" s="62"/>
      <c r="AM788" s="62"/>
    </row>
    <row r="789" spans="7:39">
      <c r="G789" s="62"/>
      <c r="K789" s="62"/>
      <c r="O789" s="62"/>
      <c r="S789" s="62"/>
      <c r="X789" s="62"/>
      <c r="AC789" s="62"/>
      <c r="AH789" s="62"/>
      <c r="AM789" s="62"/>
    </row>
    <row r="790" spans="7:39">
      <c r="G790" s="62"/>
      <c r="K790" s="62"/>
      <c r="O790" s="62"/>
      <c r="S790" s="62"/>
      <c r="X790" s="62"/>
      <c r="AC790" s="62"/>
      <c r="AH790" s="62"/>
      <c r="AM790" s="62"/>
    </row>
    <row r="791" spans="7:39">
      <c r="G791" s="62"/>
      <c r="K791" s="62"/>
      <c r="O791" s="62"/>
      <c r="S791" s="62"/>
      <c r="X791" s="62"/>
      <c r="AC791" s="62"/>
      <c r="AH791" s="62"/>
      <c r="AM791" s="62"/>
    </row>
    <row r="792" spans="7:39">
      <c r="G792" s="62"/>
      <c r="K792" s="62"/>
      <c r="O792" s="62"/>
      <c r="S792" s="62"/>
      <c r="X792" s="62"/>
      <c r="AC792" s="62"/>
      <c r="AH792" s="62"/>
      <c r="AM792" s="62"/>
    </row>
    <row r="793" spans="7:39">
      <c r="G793" s="62"/>
      <c r="K793" s="62"/>
      <c r="O793" s="62"/>
      <c r="S793" s="62"/>
      <c r="X793" s="62"/>
      <c r="AC793" s="62"/>
      <c r="AH793" s="62"/>
      <c r="AM793" s="62"/>
    </row>
    <row r="794" spans="7:39">
      <c r="G794" s="62"/>
      <c r="K794" s="62"/>
      <c r="O794" s="62"/>
      <c r="S794" s="62"/>
      <c r="X794" s="62"/>
      <c r="AC794" s="62"/>
      <c r="AH794" s="62"/>
      <c r="AM794" s="62"/>
    </row>
    <row r="795" spans="7:39">
      <c r="G795" s="62"/>
      <c r="K795" s="62"/>
      <c r="O795" s="62"/>
      <c r="S795" s="62"/>
      <c r="X795" s="62"/>
      <c r="AC795" s="62"/>
      <c r="AH795" s="62"/>
      <c r="AM795" s="62"/>
    </row>
    <row r="796" spans="7:39">
      <c r="G796" s="62"/>
      <c r="K796" s="62"/>
      <c r="O796" s="62"/>
      <c r="S796" s="62"/>
      <c r="X796" s="62"/>
      <c r="AC796" s="62"/>
      <c r="AH796" s="62"/>
      <c r="AM796" s="62"/>
    </row>
    <row r="797" spans="7:39">
      <c r="G797" s="62"/>
      <c r="K797" s="62"/>
      <c r="O797" s="62"/>
      <c r="S797" s="62"/>
      <c r="X797" s="62"/>
      <c r="AC797" s="62"/>
      <c r="AH797" s="62"/>
      <c r="AM797" s="62"/>
    </row>
    <row r="798" spans="7:39">
      <c r="G798" s="62"/>
      <c r="K798" s="62"/>
      <c r="O798" s="62"/>
      <c r="S798" s="62"/>
      <c r="X798" s="62"/>
      <c r="AC798" s="62"/>
      <c r="AH798" s="62"/>
      <c r="AM798" s="62"/>
    </row>
    <row r="799" spans="7:39">
      <c r="G799" s="62"/>
      <c r="K799" s="62"/>
      <c r="O799" s="62"/>
      <c r="S799" s="62"/>
      <c r="X799" s="62"/>
      <c r="AC799" s="62"/>
      <c r="AH799" s="62"/>
      <c r="AM799" s="62"/>
    </row>
    <row r="800" spans="7:39">
      <c r="G800" s="62"/>
      <c r="K800" s="62"/>
      <c r="O800" s="62"/>
      <c r="S800" s="62"/>
      <c r="X800" s="62"/>
      <c r="AC800" s="62"/>
      <c r="AH800" s="62"/>
      <c r="AM800" s="62"/>
    </row>
    <row r="801" spans="7:39">
      <c r="G801" s="62"/>
      <c r="K801" s="62"/>
      <c r="O801" s="62"/>
      <c r="S801" s="62"/>
      <c r="X801" s="62"/>
      <c r="AC801" s="62"/>
      <c r="AH801" s="62"/>
      <c r="AM801" s="62"/>
    </row>
    <row r="802" spans="7:39">
      <c r="G802" s="62"/>
      <c r="K802" s="62"/>
      <c r="O802" s="62"/>
      <c r="S802" s="62"/>
      <c r="X802" s="62"/>
      <c r="AC802" s="62"/>
      <c r="AH802" s="62"/>
      <c r="AM802" s="62"/>
    </row>
    <row r="803" spans="7:39">
      <c r="G803" s="62"/>
      <c r="K803" s="62"/>
      <c r="O803" s="62"/>
      <c r="S803" s="62"/>
      <c r="X803" s="62"/>
      <c r="AC803" s="62"/>
      <c r="AH803" s="62"/>
      <c r="AM803" s="62"/>
    </row>
    <row r="804" spans="7:39">
      <c r="G804" s="62"/>
      <c r="K804" s="62"/>
      <c r="O804" s="62"/>
      <c r="S804" s="62"/>
      <c r="X804" s="62"/>
      <c r="AC804" s="62"/>
      <c r="AH804" s="62"/>
      <c r="AM804" s="62"/>
    </row>
    <row r="805" spans="7:39">
      <c r="G805" s="62"/>
      <c r="K805" s="62"/>
      <c r="O805" s="62"/>
      <c r="S805" s="62"/>
      <c r="X805" s="62"/>
      <c r="AC805" s="62"/>
      <c r="AH805" s="62"/>
      <c r="AM805" s="62"/>
    </row>
    <row r="806" spans="7:39">
      <c r="G806" s="62"/>
      <c r="K806" s="62"/>
      <c r="O806" s="62"/>
      <c r="S806" s="62"/>
      <c r="X806" s="62"/>
      <c r="AC806" s="62"/>
      <c r="AH806" s="62"/>
      <c r="AM806" s="62"/>
    </row>
    <row r="807" spans="7:39">
      <c r="G807" s="62"/>
      <c r="K807" s="62"/>
      <c r="O807" s="62"/>
      <c r="S807" s="62"/>
      <c r="X807" s="62"/>
      <c r="AC807" s="62"/>
      <c r="AH807" s="62"/>
      <c r="AM807" s="62"/>
    </row>
    <row r="808" spans="7:39">
      <c r="G808" s="62"/>
      <c r="K808" s="62"/>
      <c r="O808" s="62"/>
      <c r="S808" s="62"/>
      <c r="X808" s="62"/>
      <c r="AC808" s="62"/>
      <c r="AH808" s="62"/>
      <c r="AM808" s="62"/>
    </row>
    <row r="809" spans="7:39">
      <c r="G809" s="62"/>
      <c r="K809" s="62"/>
      <c r="O809" s="62"/>
      <c r="S809" s="62"/>
      <c r="X809" s="62"/>
      <c r="AC809" s="62"/>
      <c r="AH809" s="62"/>
      <c r="AM809" s="62"/>
    </row>
    <row r="810" spans="7:39">
      <c r="G810" s="62"/>
      <c r="K810" s="62"/>
      <c r="O810" s="62"/>
      <c r="S810" s="62"/>
      <c r="X810" s="62"/>
      <c r="AC810" s="62"/>
      <c r="AH810" s="62"/>
      <c r="AM810" s="62"/>
    </row>
    <row r="811" spans="7:39">
      <c r="G811" s="62"/>
      <c r="K811" s="62"/>
      <c r="O811" s="62"/>
      <c r="S811" s="62"/>
      <c r="X811" s="62"/>
      <c r="AC811" s="62"/>
      <c r="AH811" s="62"/>
      <c r="AM811" s="62"/>
    </row>
    <row r="812" spans="7:39">
      <c r="G812" s="62"/>
      <c r="K812" s="62"/>
      <c r="O812" s="62"/>
      <c r="S812" s="62"/>
      <c r="X812" s="62"/>
      <c r="AC812" s="62"/>
      <c r="AH812" s="62"/>
      <c r="AM812" s="62"/>
    </row>
    <row r="813" spans="7:39">
      <c r="G813" s="62"/>
      <c r="K813" s="62"/>
      <c r="O813" s="62"/>
      <c r="S813" s="62"/>
      <c r="X813" s="62"/>
      <c r="AC813" s="62"/>
      <c r="AH813" s="62"/>
      <c r="AM813" s="62"/>
    </row>
    <row r="814" spans="7:39">
      <c r="G814" s="62"/>
      <c r="K814" s="62"/>
      <c r="O814" s="62"/>
      <c r="S814" s="62"/>
      <c r="X814" s="62"/>
      <c r="AC814" s="62"/>
      <c r="AH814" s="62"/>
      <c r="AM814" s="62"/>
    </row>
    <row r="815" spans="7:39">
      <c r="G815" s="62"/>
      <c r="K815" s="62"/>
      <c r="O815" s="62"/>
      <c r="S815" s="62"/>
      <c r="X815" s="62"/>
      <c r="AC815" s="62"/>
      <c r="AH815" s="62"/>
      <c r="AM815" s="62"/>
    </row>
    <row r="816" spans="7:39">
      <c r="G816" s="62"/>
      <c r="K816" s="62"/>
      <c r="O816" s="62"/>
      <c r="S816" s="62"/>
      <c r="X816" s="62"/>
      <c r="AC816" s="62"/>
      <c r="AH816" s="62"/>
      <c r="AM816" s="62"/>
    </row>
    <row r="817" spans="7:39">
      <c r="G817" s="62"/>
      <c r="K817" s="62"/>
      <c r="O817" s="62"/>
      <c r="S817" s="62"/>
      <c r="X817" s="62"/>
      <c r="AC817" s="62"/>
      <c r="AH817" s="62"/>
      <c r="AM817" s="62"/>
    </row>
    <row r="818" spans="7:39">
      <c r="G818" s="62"/>
      <c r="K818" s="62"/>
      <c r="O818" s="62"/>
      <c r="S818" s="62"/>
      <c r="X818" s="62"/>
      <c r="AC818" s="62"/>
      <c r="AH818" s="62"/>
      <c r="AM818" s="62"/>
    </row>
    <row r="819" spans="7:39">
      <c r="G819" s="62"/>
      <c r="K819" s="62"/>
      <c r="O819" s="62"/>
      <c r="S819" s="62"/>
      <c r="X819" s="62"/>
      <c r="AC819" s="62"/>
      <c r="AH819" s="62"/>
      <c r="AM819" s="62"/>
    </row>
    <row r="820" spans="7:39">
      <c r="G820" s="62"/>
      <c r="K820" s="62"/>
      <c r="O820" s="62"/>
      <c r="S820" s="62"/>
      <c r="X820" s="62"/>
      <c r="AC820" s="62"/>
      <c r="AH820" s="62"/>
      <c r="AM820" s="62"/>
    </row>
    <row r="821" spans="7:39">
      <c r="G821" s="62"/>
      <c r="K821" s="62"/>
      <c r="O821" s="62"/>
      <c r="S821" s="62"/>
      <c r="X821" s="62"/>
      <c r="AC821" s="62"/>
      <c r="AH821" s="62"/>
      <c r="AM821" s="62"/>
    </row>
    <row r="822" spans="7:39">
      <c r="G822" s="62"/>
      <c r="K822" s="62"/>
      <c r="O822" s="62"/>
      <c r="S822" s="62"/>
      <c r="X822" s="62"/>
      <c r="AC822" s="62"/>
      <c r="AH822" s="62"/>
      <c r="AM822" s="62"/>
    </row>
    <row r="823" spans="7:39">
      <c r="G823" s="62"/>
      <c r="K823" s="62"/>
      <c r="O823" s="62"/>
      <c r="S823" s="62"/>
      <c r="X823" s="62"/>
      <c r="AC823" s="62"/>
      <c r="AH823" s="62"/>
      <c r="AM823" s="62"/>
    </row>
    <row r="824" spans="7:39">
      <c r="G824" s="62"/>
      <c r="K824" s="62"/>
      <c r="O824" s="62"/>
      <c r="S824" s="62"/>
      <c r="X824" s="62"/>
      <c r="AC824" s="62"/>
      <c r="AH824" s="62"/>
      <c r="AM824" s="62"/>
    </row>
    <row r="825" spans="7:39">
      <c r="G825" s="62"/>
      <c r="K825" s="62"/>
      <c r="O825" s="62"/>
      <c r="S825" s="62"/>
      <c r="X825" s="62"/>
      <c r="AC825" s="62"/>
      <c r="AH825" s="62"/>
      <c r="AM825" s="62"/>
    </row>
    <row r="826" spans="7:39">
      <c r="G826" s="62"/>
      <c r="K826" s="62"/>
      <c r="O826" s="62"/>
      <c r="S826" s="62"/>
      <c r="X826" s="62"/>
      <c r="AC826" s="62"/>
      <c r="AH826" s="62"/>
      <c r="AM826" s="62"/>
    </row>
    <row r="827" spans="7:39">
      <c r="G827" s="62"/>
      <c r="K827" s="62"/>
      <c r="O827" s="62"/>
      <c r="S827" s="62"/>
      <c r="X827" s="62"/>
      <c r="AC827" s="62"/>
      <c r="AH827" s="62"/>
      <c r="AM827" s="62"/>
    </row>
    <row r="828" spans="7:39">
      <c r="G828" s="62"/>
      <c r="K828" s="62"/>
      <c r="O828" s="62"/>
      <c r="S828" s="62"/>
      <c r="X828" s="62"/>
      <c r="AC828" s="62"/>
      <c r="AH828" s="62"/>
      <c r="AM828" s="62"/>
    </row>
    <row r="829" spans="7:39">
      <c r="G829" s="62"/>
      <c r="K829" s="62"/>
      <c r="O829" s="62"/>
      <c r="S829" s="62"/>
      <c r="X829" s="62"/>
      <c r="AC829" s="62"/>
      <c r="AH829" s="62"/>
      <c r="AM829" s="62"/>
    </row>
    <row r="830" spans="7:39">
      <c r="G830" s="62"/>
      <c r="K830" s="62"/>
      <c r="O830" s="62"/>
      <c r="S830" s="62"/>
      <c r="X830" s="62"/>
      <c r="AC830" s="62"/>
      <c r="AH830" s="62"/>
      <c r="AM830" s="62"/>
    </row>
    <row r="831" spans="7:39">
      <c r="G831" s="62"/>
      <c r="K831" s="62"/>
      <c r="O831" s="62"/>
      <c r="S831" s="62"/>
      <c r="X831" s="62"/>
      <c r="AC831" s="62"/>
      <c r="AH831" s="62"/>
      <c r="AM831" s="62"/>
    </row>
    <row r="832" spans="7:39">
      <c r="G832" s="62"/>
      <c r="K832" s="62"/>
      <c r="O832" s="62"/>
      <c r="S832" s="62"/>
      <c r="X832" s="62"/>
      <c r="AC832" s="62"/>
      <c r="AH832" s="62"/>
      <c r="AM832" s="62"/>
    </row>
    <row r="833" spans="7:39">
      <c r="G833" s="62"/>
      <c r="K833" s="62"/>
      <c r="O833" s="62"/>
      <c r="S833" s="62"/>
      <c r="X833" s="62"/>
      <c r="AC833" s="62"/>
      <c r="AH833" s="62"/>
      <c r="AM833" s="62"/>
    </row>
    <row r="834" spans="7:39">
      <c r="G834" s="62"/>
      <c r="K834" s="62"/>
      <c r="O834" s="62"/>
      <c r="S834" s="62"/>
      <c r="X834" s="62"/>
      <c r="AC834" s="62"/>
      <c r="AH834" s="62"/>
      <c r="AM834" s="62"/>
    </row>
    <row r="835" spans="7:39">
      <c r="G835" s="62"/>
      <c r="K835" s="62"/>
      <c r="O835" s="62"/>
      <c r="S835" s="62"/>
      <c r="X835" s="62"/>
      <c r="AC835" s="62"/>
      <c r="AH835" s="62"/>
      <c r="AM835" s="62"/>
    </row>
    <row r="836" spans="7:39">
      <c r="G836" s="62"/>
      <c r="K836" s="62"/>
      <c r="O836" s="62"/>
      <c r="S836" s="62"/>
      <c r="X836" s="62"/>
      <c r="AC836" s="62"/>
      <c r="AH836" s="62"/>
      <c r="AM836" s="62"/>
    </row>
    <row r="837" spans="7:39">
      <c r="G837" s="62"/>
      <c r="K837" s="62"/>
      <c r="O837" s="62"/>
      <c r="S837" s="62"/>
      <c r="X837" s="62"/>
      <c r="AC837" s="62"/>
      <c r="AH837" s="62"/>
      <c r="AM837" s="62"/>
    </row>
    <row r="838" spans="7:39">
      <c r="G838" s="62"/>
      <c r="K838" s="62"/>
      <c r="O838" s="62"/>
      <c r="S838" s="62"/>
      <c r="X838" s="62"/>
      <c r="AC838" s="62"/>
      <c r="AH838" s="62"/>
      <c r="AM838" s="62"/>
    </row>
    <row r="839" spans="7:39">
      <c r="G839" s="62"/>
      <c r="K839" s="62"/>
      <c r="O839" s="62"/>
      <c r="S839" s="62"/>
      <c r="X839" s="62"/>
      <c r="AC839" s="62"/>
      <c r="AH839" s="62"/>
      <c r="AM839" s="62"/>
    </row>
    <row r="840" spans="7:39">
      <c r="G840" s="62"/>
      <c r="K840" s="62"/>
      <c r="O840" s="62"/>
      <c r="S840" s="62"/>
      <c r="X840" s="62"/>
      <c r="AC840" s="62"/>
      <c r="AH840" s="62"/>
      <c r="AM840" s="62"/>
    </row>
    <row r="841" spans="7:39">
      <c r="G841" s="62"/>
      <c r="K841" s="62"/>
      <c r="O841" s="62"/>
      <c r="S841" s="62"/>
      <c r="X841" s="62"/>
      <c r="AC841" s="62"/>
      <c r="AH841" s="62"/>
      <c r="AM841" s="62"/>
    </row>
    <row r="842" spans="7:39">
      <c r="G842" s="62"/>
      <c r="K842" s="62"/>
      <c r="O842" s="62"/>
      <c r="S842" s="62"/>
      <c r="X842" s="62"/>
      <c r="AC842" s="62"/>
      <c r="AH842" s="62"/>
      <c r="AM842" s="62"/>
    </row>
    <row r="843" spans="7:39">
      <c r="G843" s="62"/>
      <c r="K843" s="62"/>
      <c r="O843" s="62"/>
      <c r="S843" s="62"/>
      <c r="X843" s="62"/>
      <c r="AC843" s="62"/>
      <c r="AH843" s="62"/>
      <c r="AM843" s="62"/>
    </row>
    <row r="844" spans="7:39">
      <c r="G844" s="62"/>
      <c r="K844" s="62"/>
      <c r="O844" s="62"/>
      <c r="S844" s="62"/>
      <c r="X844" s="62"/>
      <c r="AC844" s="62"/>
      <c r="AH844" s="62"/>
      <c r="AM844" s="62"/>
    </row>
    <row r="845" spans="7:39">
      <c r="G845" s="62"/>
      <c r="K845" s="62"/>
      <c r="O845" s="62"/>
      <c r="S845" s="62"/>
      <c r="X845" s="62"/>
      <c r="AC845" s="62"/>
      <c r="AH845" s="62"/>
      <c r="AM845" s="62"/>
    </row>
    <row r="846" spans="7:39">
      <c r="G846" s="62"/>
      <c r="K846" s="62"/>
      <c r="O846" s="62"/>
      <c r="S846" s="62"/>
      <c r="X846" s="62"/>
      <c r="AC846" s="62"/>
      <c r="AH846" s="62"/>
      <c r="AM846" s="62"/>
    </row>
    <row r="847" spans="7:39">
      <c r="G847" s="62"/>
      <c r="K847" s="62"/>
      <c r="O847" s="62"/>
      <c r="S847" s="62"/>
      <c r="X847" s="62"/>
      <c r="AC847" s="62"/>
      <c r="AH847" s="62"/>
      <c r="AM847" s="62"/>
    </row>
    <row r="848" spans="7:39">
      <c r="G848" s="62"/>
      <c r="K848" s="62"/>
      <c r="O848" s="62"/>
      <c r="S848" s="62"/>
      <c r="X848" s="62"/>
      <c r="AC848" s="62"/>
      <c r="AH848" s="62"/>
      <c r="AM848" s="62"/>
    </row>
    <row r="849" spans="7:39">
      <c r="G849" s="62"/>
      <c r="K849" s="62"/>
      <c r="O849" s="62"/>
      <c r="S849" s="62"/>
      <c r="X849" s="62"/>
      <c r="AC849" s="62"/>
      <c r="AH849" s="62"/>
      <c r="AM849" s="62"/>
    </row>
    <row r="850" spans="7:39">
      <c r="G850" s="62"/>
      <c r="K850" s="62"/>
      <c r="O850" s="62"/>
      <c r="S850" s="62"/>
      <c r="X850" s="62"/>
      <c r="AC850" s="62"/>
      <c r="AH850" s="62"/>
      <c r="AM850" s="62"/>
    </row>
    <row r="851" spans="7:39">
      <c r="G851" s="62"/>
      <c r="K851" s="62"/>
      <c r="O851" s="62"/>
      <c r="S851" s="62"/>
      <c r="X851" s="62"/>
      <c r="AC851" s="62"/>
      <c r="AH851" s="62"/>
      <c r="AM851" s="62"/>
    </row>
    <row r="852" spans="7:39">
      <c r="G852" s="62"/>
      <c r="K852" s="62"/>
      <c r="O852" s="62"/>
      <c r="S852" s="62"/>
      <c r="X852" s="62"/>
      <c r="AC852" s="62"/>
      <c r="AH852" s="62"/>
      <c r="AM852" s="62"/>
    </row>
    <row r="853" spans="7:39">
      <c r="G853" s="62"/>
      <c r="K853" s="62"/>
      <c r="O853" s="62"/>
      <c r="S853" s="62"/>
      <c r="X853" s="62"/>
      <c r="AC853" s="62"/>
      <c r="AH853" s="62"/>
      <c r="AM853" s="62"/>
    </row>
    <row r="854" spans="7:39">
      <c r="G854" s="62"/>
      <c r="K854" s="62"/>
      <c r="O854" s="62"/>
      <c r="S854" s="62"/>
      <c r="X854" s="62"/>
      <c r="AC854" s="62"/>
      <c r="AH854" s="62"/>
      <c r="AM854" s="62"/>
    </row>
    <row r="855" spans="7:39">
      <c r="G855" s="62"/>
      <c r="K855" s="62"/>
      <c r="O855" s="62"/>
      <c r="S855" s="62"/>
      <c r="X855" s="62"/>
      <c r="AC855" s="62"/>
      <c r="AH855" s="62"/>
      <c r="AM855" s="62"/>
    </row>
    <row r="856" spans="7:39">
      <c r="G856" s="62"/>
      <c r="K856" s="62"/>
      <c r="O856" s="62"/>
      <c r="S856" s="62"/>
      <c r="X856" s="62"/>
      <c r="AC856" s="62"/>
      <c r="AH856" s="62"/>
      <c r="AM856" s="62"/>
    </row>
    <row r="857" spans="7:39">
      <c r="G857" s="62"/>
      <c r="K857" s="62"/>
      <c r="O857" s="62"/>
      <c r="S857" s="62"/>
      <c r="X857" s="62"/>
      <c r="AC857" s="62"/>
      <c r="AH857" s="62"/>
      <c r="AM857" s="62"/>
    </row>
    <row r="858" spans="7:39">
      <c r="G858" s="62"/>
      <c r="K858" s="62"/>
      <c r="O858" s="62"/>
      <c r="S858" s="62"/>
      <c r="X858" s="62"/>
      <c r="AC858" s="62"/>
      <c r="AH858" s="62"/>
      <c r="AM858" s="62"/>
    </row>
    <row r="859" spans="7:39">
      <c r="G859" s="62"/>
      <c r="K859" s="62"/>
      <c r="O859" s="62"/>
      <c r="S859" s="62"/>
      <c r="X859" s="62"/>
      <c r="AC859" s="62"/>
      <c r="AH859" s="62"/>
      <c r="AM859" s="62"/>
    </row>
    <row r="860" spans="7:39">
      <c r="G860" s="62"/>
      <c r="K860" s="62"/>
      <c r="O860" s="62"/>
      <c r="S860" s="62"/>
      <c r="X860" s="62"/>
      <c r="AC860" s="62"/>
      <c r="AH860" s="62"/>
      <c r="AM860" s="62"/>
    </row>
    <row r="861" spans="7:39">
      <c r="G861" s="62"/>
      <c r="K861" s="62"/>
      <c r="O861" s="62"/>
      <c r="S861" s="62"/>
      <c r="X861" s="62"/>
      <c r="AC861" s="62"/>
      <c r="AH861" s="62"/>
      <c r="AM861" s="62"/>
    </row>
    <row r="862" spans="7:39">
      <c r="G862" s="62"/>
      <c r="K862" s="62"/>
      <c r="O862" s="62"/>
      <c r="S862" s="62"/>
      <c r="X862" s="62"/>
      <c r="AC862" s="62"/>
      <c r="AH862" s="62"/>
      <c r="AM862" s="62"/>
    </row>
    <row r="863" spans="7:39">
      <c r="G863" s="62"/>
      <c r="K863" s="62"/>
      <c r="O863" s="62"/>
      <c r="S863" s="62"/>
      <c r="X863" s="62"/>
      <c r="AC863" s="62"/>
      <c r="AH863" s="62"/>
      <c r="AM863" s="62"/>
    </row>
    <row r="864" spans="7:39">
      <c r="G864" s="62"/>
      <c r="K864" s="62"/>
      <c r="O864" s="62"/>
      <c r="S864" s="62"/>
      <c r="X864" s="62"/>
      <c r="AC864" s="62"/>
      <c r="AH864" s="62"/>
      <c r="AM864" s="62"/>
    </row>
    <row r="865" spans="7:39">
      <c r="G865" s="62"/>
      <c r="K865" s="62"/>
      <c r="O865" s="62"/>
      <c r="S865" s="62"/>
      <c r="X865" s="62"/>
      <c r="AC865" s="62"/>
      <c r="AH865" s="62"/>
      <c r="AM865" s="62"/>
    </row>
    <row r="866" spans="7:39">
      <c r="G866" s="62"/>
      <c r="K866" s="62"/>
      <c r="O866" s="62"/>
      <c r="S866" s="62"/>
      <c r="X866" s="62"/>
      <c r="AC866" s="62"/>
      <c r="AH866" s="62"/>
      <c r="AM866" s="62"/>
    </row>
    <row r="867" spans="7:39">
      <c r="G867" s="62"/>
      <c r="K867" s="62"/>
      <c r="O867" s="62"/>
      <c r="S867" s="62"/>
      <c r="X867" s="62"/>
      <c r="AC867" s="62"/>
      <c r="AH867" s="62"/>
      <c r="AM867" s="62"/>
    </row>
    <row r="868" spans="7:39">
      <c r="G868" s="62"/>
      <c r="K868" s="62"/>
      <c r="O868" s="62"/>
      <c r="S868" s="62"/>
      <c r="X868" s="62"/>
      <c r="AC868" s="62"/>
      <c r="AH868" s="62"/>
      <c r="AM868" s="62"/>
    </row>
    <row r="869" spans="7:39">
      <c r="G869" s="62"/>
      <c r="K869" s="62"/>
      <c r="O869" s="62"/>
      <c r="S869" s="62"/>
      <c r="X869" s="62"/>
      <c r="AC869" s="62"/>
      <c r="AH869" s="62"/>
      <c r="AM869" s="62"/>
    </row>
    <row r="870" spans="7:39">
      <c r="G870" s="62"/>
      <c r="K870" s="62"/>
      <c r="O870" s="62"/>
      <c r="S870" s="62"/>
      <c r="X870" s="62"/>
      <c r="AC870" s="62"/>
      <c r="AH870" s="62"/>
      <c r="AM870" s="62"/>
    </row>
    <row r="871" spans="7:39">
      <c r="G871" s="62"/>
      <c r="K871" s="62"/>
      <c r="O871" s="62"/>
      <c r="S871" s="62"/>
      <c r="X871" s="62"/>
      <c r="AC871" s="62"/>
      <c r="AH871" s="62"/>
      <c r="AM871" s="62"/>
    </row>
    <row r="872" spans="7:39">
      <c r="G872" s="62"/>
      <c r="K872" s="62"/>
      <c r="O872" s="62"/>
      <c r="S872" s="62"/>
      <c r="X872" s="62"/>
      <c r="AC872" s="62"/>
      <c r="AH872" s="62"/>
      <c r="AM872" s="62"/>
    </row>
    <row r="873" spans="7:39">
      <c r="G873" s="62"/>
      <c r="K873" s="62"/>
      <c r="O873" s="62"/>
      <c r="S873" s="62"/>
      <c r="X873" s="62"/>
      <c r="AC873" s="62"/>
      <c r="AH873" s="62"/>
      <c r="AM873" s="62"/>
    </row>
    <row r="874" spans="7:39">
      <c r="G874" s="62"/>
      <c r="K874" s="62"/>
      <c r="O874" s="62"/>
      <c r="S874" s="62"/>
      <c r="X874" s="62"/>
      <c r="AC874" s="62"/>
      <c r="AH874" s="62"/>
      <c r="AM874" s="62"/>
    </row>
    <row r="875" spans="7:39">
      <c r="G875" s="62"/>
      <c r="K875" s="62"/>
      <c r="O875" s="62"/>
      <c r="S875" s="62"/>
      <c r="X875" s="62"/>
      <c r="AC875" s="62"/>
      <c r="AH875" s="62"/>
      <c r="AM875" s="62"/>
    </row>
    <row r="876" spans="7:39">
      <c r="G876" s="62"/>
      <c r="K876" s="62"/>
      <c r="O876" s="62"/>
      <c r="S876" s="62"/>
      <c r="X876" s="62"/>
      <c r="AC876" s="62"/>
      <c r="AH876" s="62"/>
      <c r="AM876" s="62"/>
    </row>
    <row r="877" spans="7:39">
      <c r="G877" s="62"/>
      <c r="K877" s="62"/>
      <c r="O877" s="62"/>
      <c r="S877" s="62"/>
      <c r="X877" s="62"/>
      <c r="AC877" s="62"/>
      <c r="AH877" s="62"/>
      <c r="AM877" s="62"/>
    </row>
    <row r="878" spans="7:39">
      <c r="G878" s="62"/>
      <c r="K878" s="62"/>
      <c r="O878" s="62"/>
      <c r="S878" s="62"/>
      <c r="X878" s="62"/>
      <c r="AC878" s="62"/>
      <c r="AH878" s="62"/>
      <c r="AM878" s="62"/>
    </row>
    <row r="879" spans="7:39">
      <c r="G879" s="62"/>
      <c r="K879" s="62"/>
      <c r="O879" s="62"/>
      <c r="S879" s="62"/>
      <c r="X879" s="62"/>
      <c r="AC879" s="62"/>
      <c r="AH879" s="62"/>
      <c r="AM879" s="62"/>
    </row>
    <row r="880" spans="7:39">
      <c r="G880" s="62"/>
      <c r="K880" s="62"/>
      <c r="O880" s="62"/>
      <c r="S880" s="62"/>
      <c r="X880" s="62"/>
      <c r="AC880" s="62"/>
      <c r="AH880" s="62"/>
      <c r="AM880" s="62"/>
    </row>
    <row r="881" spans="7:39">
      <c r="G881" s="62"/>
      <c r="K881" s="62"/>
      <c r="O881" s="62"/>
      <c r="S881" s="62"/>
      <c r="X881" s="62"/>
      <c r="AC881" s="62"/>
      <c r="AH881" s="62"/>
      <c r="AM881" s="62"/>
    </row>
    <row r="882" spans="7:39">
      <c r="G882" s="62"/>
      <c r="K882" s="62"/>
      <c r="O882" s="62"/>
      <c r="S882" s="62"/>
      <c r="X882" s="62"/>
      <c r="AC882" s="62"/>
      <c r="AH882" s="62"/>
      <c r="AM882" s="62"/>
    </row>
    <row r="883" spans="7:39">
      <c r="G883" s="62"/>
      <c r="K883" s="62"/>
      <c r="O883" s="62"/>
      <c r="S883" s="62"/>
      <c r="X883" s="62"/>
      <c r="AC883" s="62"/>
      <c r="AH883" s="62"/>
      <c r="AM883" s="62"/>
    </row>
    <row r="884" spans="7:39">
      <c r="G884" s="62"/>
      <c r="K884" s="62"/>
      <c r="O884" s="62"/>
      <c r="S884" s="62"/>
      <c r="X884" s="62"/>
      <c r="AC884" s="62"/>
      <c r="AH884" s="62"/>
      <c r="AM884" s="62"/>
    </row>
    <row r="885" spans="7:39">
      <c r="G885" s="62"/>
      <c r="K885" s="62"/>
      <c r="O885" s="62"/>
      <c r="S885" s="62"/>
      <c r="X885" s="62"/>
      <c r="AC885" s="62"/>
      <c r="AH885" s="62"/>
      <c r="AM885" s="62"/>
    </row>
    <row r="886" spans="7:39">
      <c r="G886" s="62"/>
      <c r="K886" s="62"/>
      <c r="O886" s="62"/>
      <c r="S886" s="62"/>
      <c r="X886" s="62"/>
      <c r="AC886" s="62"/>
      <c r="AH886" s="62"/>
      <c r="AM886" s="62"/>
    </row>
    <row r="887" spans="7:39">
      <c r="G887" s="62"/>
      <c r="K887" s="62"/>
      <c r="O887" s="62"/>
      <c r="S887" s="62"/>
      <c r="X887" s="62"/>
      <c r="AC887" s="62"/>
      <c r="AH887" s="62"/>
      <c r="AM887" s="62"/>
    </row>
    <row r="888" spans="7:39">
      <c r="G888" s="62"/>
      <c r="K888" s="62"/>
      <c r="O888" s="62"/>
      <c r="S888" s="62"/>
      <c r="X888" s="62"/>
      <c r="AC888" s="62"/>
      <c r="AH888" s="62"/>
      <c r="AM888" s="62"/>
    </row>
    <row r="889" spans="7:39">
      <c r="G889" s="62"/>
      <c r="K889" s="62"/>
      <c r="O889" s="62"/>
      <c r="S889" s="62"/>
      <c r="X889" s="62"/>
      <c r="AC889" s="62"/>
      <c r="AH889" s="62"/>
      <c r="AM889" s="62"/>
    </row>
    <row r="890" spans="7:39">
      <c r="G890" s="62"/>
      <c r="K890" s="62"/>
      <c r="O890" s="62"/>
      <c r="S890" s="62"/>
      <c r="X890" s="62"/>
      <c r="AC890" s="62"/>
      <c r="AH890" s="62"/>
      <c r="AM890" s="62"/>
    </row>
    <row r="891" spans="7:39">
      <c r="G891" s="62"/>
      <c r="K891" s="62"/>
      <c r="O891" s="62"/>
      <c r="S891" s="62"/>
      <c r="X891" s="62"/>
      <c r="AC891" s="62"/>
      <c r="AH891" s="62"/>
      <c r="AM891" s="62"/>
    </row>
    <row r="892" spans="7:39">
      <c r="G892" s="62"/>
      <c r="K892" s="62"/>
      <c r="O892" s="62"/>
      <c r="S892" s="62"/>
      <c r="X892" s="62"/>
      <c r="AC892" s="62"/>
      <c r="AH892" s="62"/>
      <c r="AM892" s="62"/>
    </row>
    <row r="893" spans="7:39">
      <c r="G893" s="62"/>
      <c r="K893" s="62"/>
      <c r="O893" s="62"/>
      <c r="S893" s="62"/>
      <c r="X893" s="62"/>
      <c r="AC893" s="62"/>
      <c r="AH893" s="62"/>
      <c r="AM893" s="62"/>
    </row>
    <row r="894" spans="7:39">
      <c r="G894" s="62"/>
      <c r="K894" s="62"/>
      <c r="O894" s="62"/>
      <c r="S894" s="62"/>
      <c r="X894" s="62"/>
      <c r="AC894" s="62"/>
      <c r="AH894" s="62"/>
      <c r="AM894" s="62"/>
    </row>
    <row r="895" spans="7:39">
      <c r="G895" s="62"/>
      <c r="K895" s="62"/>
      <c r="O895" s="62"/>
      <c r="S895" s="62"/>
      <c r="X895" s="62"/>
      <c r="AC895" s="62"/>
      <c r="AH895" s="62"/>
      <c r="AM895" s="62"/>
    </row>
    <row r="896" spans="7:39">
      <c r="G896" s="62"/>
      <c r="K896" s="62"/>
      <c r="O896" s="62"/>
      <c r="S896" s="62"/>
      <c r="X896" s="62"/>
      <c r="AC896" s="62"/>
      <c r="AH896" s="62"/>
      <c r="AM896" s="62"/>
    </row>
    <row r="897" spans="7:39">
      <c r="G897" s="62"/>
      <c r="K897" s="62"/>
      <c r="O897" s="62"/>
      <c r="S897" s="62"/>
      <c r="X897" s="62"/>
      <c r="AC897" s="62"/>
      <c r="AH897" s="62"/>
      <c r="AM897" s="62"/>
    </row>
    <row r="898" spans="7:39">
      <c r="G898" s="62"/>
      <c r="K898" s="62"/>
      <c r="O898" s="62"/>
      <c r="S898" s="62"/>
      <c r="X898" s="62"/>
      <c r="AC898" s="62"/>
      <c r="AH898" s="62"/>
      <c r="AM898" s="62"/>
    </row>
    <row r="899" spans="7:39">
      <c r="G899" s="62"/>
      <c r="K899" s="62"/>
      <c r="O899" s="62"/>
      <c r="S899" s="62"/>
      <c r="X899" s="62"/>
      <c r="AC899" s="62"/>
      <c r="AH899" s="62"/>
      <c r="AM899" s="62"/>
    </row>
    <row r="900" spans="7:39">
      <c r="G900" s="62"/>
      <c r="K900" s="62"/>
      <c r="O900" s="62"/>
      <c r="S900" s="62"/>
      <c r="X900" s="62"/>
      <c r="AC900" s="62"/>
      <c r="AH900" s="62"/>
      <c r="AM900" s="62"/>
    </row>
    <row r="901" spans="7:39">
      <c r="G901" s="62"/>
      <c r="K901" s="62"/>
      <c r="O901" s="62"/>
      <c r="S901" s="62"/>
      <c r="X901" s="62"/>
      <c r="AC901" s="62"/>
      <c r="AH901" s="62"/>
      <c r="AM901" s="62"/>
    </row>
    <row r="902" spans="7:39">
      <c r="G902" s="62"/>
      <c r="K902" s="62"/>
      <c r="O902" s="62"/>
      <c r="S902" s="62"/>
      <c r="X902" s="62"/>
      <c r="AC902" s="62"/>
      <c r="AH902" s="62"/>
      <c r="AM902" s="62"/>
    </row>
    <row r="903" spans="7:39">
      <c r="G903" s="62"/>
      <c r="K903" s="62"/>
      <c r="O903" s="62"/>
      <c r="S903" s="62"/>
      <c r="X903" s="62"/>
      <c r="AC903" s="62"/>
      <c r="AH903" s="62"/>
      <c r="AM903" s="62"/>
    </row>
    <row r="904" spans="7:39">
      <c r="G904" s="62"/>
      <c r="K904" s="62"/>
      <c r="O904" s="62"/>
      <c r="S904" s="62"/>
      <c r="X904" s="62"/>
      <c r="AC904" s="62"/>
      <c r="AH904" s="62"/>
      <c r="AM904" s="62"/>
    </row>
    <row r="905" spans="7:39">
      <c r="G905" s="62"/>
      <c r="K905" s="62"/>
      <c r="O905" s="62"/>
      <c r="S905" s="62"/>
      <c r="X905" s="62"/>
      <c r="AC905" s="62"/>
      <c r="AH905" s="62"/>
      <c r="AM905" s="62"/>
    </row>
    <row r="906" spans="7:39">
      <c r="G906" s="62"/>
      <c r="K906" s="62"/>
      <c r="O906" s="62"/>
      <c r="S906" s="62"/>
      <c r="X906" s="62"/>
      <c r="AC906" s="62"/>
      <c r="AH906" s="62"/>
      <c r="AM906" s="62"/>
    </row>
    <row r="907" spans="7:39">
      <c r="G907" s="62"/>
      <c r="K907" s="62"/>
      <c r="O907" s="62"/>
      <c r="S907" s="62"/>
      <c r="X907" s="62"/>
      <c r="AC907" s="62"/>
      <c r="AH907" s="62"/>
      <c r="AM907" s="62"/>
    </row>
    <row r="908" spans="7:39">
      <c r="G908" s="62"/>
      <c r="K908" s="62"/>
      <c r="O908" s="62"/>
      <c r="S908" s="62"/>
      <c r="X908" s="62"/>
      <c r="AC908" s="62"/>
      <c r="AH908" s="62"/>
      <c r="AM908" s="62"/>
    </row>
    <row r="909" spans="7:39">
      <c r="G909" s="62"/>
      <c r="K909" s="62"/>
      <c r="O909" s="62"/>
      <c r="S909" s="62"/>
      <c r="X909" s="62"/>
      <c r="AC909" s="62"/>
      <c r="AH909" s="62"/>
      <c r="AM909" s="62"/>
    </row>
    <row r="910" spans="7:39">
      <c r="G910" s="62"/>
      <c r="K910" s="62"/>
      <c r="O910" s="62"/>
      <c r="S910" s="62"/>
      <c r="X910" s="62"/>
      <c r="AC910" s="62"/>
      <c r="AH910" s="62"/>
      <c r="AM910" s="62"/>
    </row>
    <row r="911" spans="7:39">
      <c r="G911" s="62"/>
      <c r="K911" s="62"/>
      <c r="O911" s="62"/>
      <c r="S911" s="62"/>
      <c r="X911" s="62"/>
      <c r="AC911" s="62"/>
      <c r="AH911" s="62"/>
      <c r="AM911" s="62"/>
    </row>
    <row r="912" spans="7:39">
      <c r="G912" s="62"/>
      <c r="K912" s="62"/>
      <c r="O912" s="62"/>
      <c r="S912" s="62"/>
      <c r="X912" s="62"/>
      <c r="AC912" s="62"/>
      <c r="AH912" s="62"/>
      <c r="AM912" s="62"/>
    </row>
    <row r="913" spans="7:39">
      <c r="G913" s="62"/>
      <c r="K913" s="62"/>
      <c r="O913" s="62"/>
      <c r="S913" s="62"/>
      <c r="X913" s="62"/>
      <c r="AC913" s="62"/>
      <c r="AH913" s="62"/>
      <c r="AM913" s="62"/>
    </row>
    <row r="914" spans="7:39">
      <c r="G914" s="62"/>
      <c r="K914" s="62"/>
      <c r="O914" s="62"/>
      <c r="S914" s="62"/>
      <c r="X914" s="62"/>
      <c r="AC914" s="62"/>
      <c r="AH914" s="62"/>
      <c r="AM914" s="62"/>
    </row>
    <row r="915" spans="7:39">
      <c r="G915" s="62"/>
      <c r="K915" s="62"/>
      <c r="O915" s="62"/>
      <c r="S915" s="62"/>
      <c r="X915" s="62"/>
      <c r="AC915" s="62"/>
      <c r="AH915" s="62"/>
      <c r="AM915" s="62"/>
    </row>
    <row r="916" spans="7:39">
      <c r="G916" s="62"/>
      <c r="K916" s="62"/>
      <c r="O916" s="62"/>
      <c r="S916" s="62"/>
      <c r="X916" s="62"/>
      <c r="AC916" s="62"/>
      <c r="AH916" s="62"/>
      <c r="AM916" s="62"/>
    </row>
    <row r="917" spans="7:39">
      <c r="G917" s="62"/>
      <c r="K917" s="62"/>
      <c r="O917" s="62"/>
      <c r="S917" s="62"/>
      <c r="X917" s="62"/>
      <c r="AC917" s="62"/>
      <c r="AH917" s="62"/>
      <c r="AM917" s="62"/>
    </row>
    <row r="918" spans="7:39">
      <c r="G918" s="62"/>
      <c r="K918" s="62"/>
      <c r="O918" s="62"/>
      <c r="S918" s="62"/>
      <c r="X918" s="62"/>
      <c r="AC918" s="62"/>
      <c r="AH918" s="62"/>
      <c r="AM918" s="62"/>
    </row>
    <row r="919" spans="7:39">
      <c r="G919" s="62"/>
      <c r="K919" s="62"/>
      <c r="O919" s="62"/>
      <c r="S919" s="62"/>
      <c r="X919" s="62"/>
      <c r="AC919" s="62"/>
      <c r="AH919" s="62"/>
      <c r="AM919" s="62"/>
    </row>
    <row r="920" spans="7:39">
      <c r="G920" s="62"/>
      <c r="K920" s="62"/>
      <c r="O920" s="62"/>
      <c r="S920" s="62"/>
      <c r="X920" s="62"/>
      <c r="AC920" s="62"/>
      <c r="AH920" s="62"/>
      <c r="AM920" s="62"/>
    </row>
    <row r="921" spans="7:39">
      <c r="G921" s="62"/>
      <c r="K921" s="62"/>
      <c r="O921" s="62"/>
      <c r="S921" s="62"/>
      <c r="X921" s="62"/>
      <c r="AC921" s="62"/>
      <c r="AH921" s="62"/>
      <c r="AM921" s="62"/>
    </row>
    <row r="922" spans="7:39">
      <c r="G922" s="62"/>
      <c r="K922" s="62"/>
      <c r="O922" s="62"/>
      <c r="S922" s="62"/>
      <c r="X922" s="62"/>
      <c r="AC922" s="62"/>
      <c r="AH922" s="62"/>
      <c r="AM922" s="62"/>
    </row>
    <row r="923" spans="7:39">
      <c r="G923" s="62"/>
      <c r="K923" s="62"/>
      <c r="O923" s="62"/>
      <c r="S923" s="62"/>
      <c r="X923" s="62"/>
      <c r="AC923" s="62"/>
      <c r="AH923" s="62"/>
      <c r="AM923" s="62"/>
    </row>
    <row r="924" spans="7:39">
      <c r="G924" s="62"/>
      <c r="K924" s="62"/>
      <c r="O924" s="62"/>
      <c r="S924" s="62"/>
      <c r="X924" s="62"/>
      <c r="AC924" s="62"/>
      <c r="AH924" s="62"/>
      <c r="AM924" s="62"/>
    </row>
    <row r="925" spans="7:39">
      <c r="G925" s="62"/>
      <c r="K925" s="62"/>
      <c r="O925" s="62"/>
      <c r="S925" s="62"/>
      <c r="X925" s="62"/>
      <c r="AC925" s="62"/>
      <c r="AH925" s="62"/>
      <c r="AM925" s="62"/>
    </row>
    <row r="926" spans="7:39">
      <c r="G926" s="62"/>
      <c r="K926" s="62"/>
      <c r="O926" s="62"/>
      <c r="S926" s="62"/>
      <c r="X926" s="62"/>
      <c r="AC926" s="62"/>
      <c r="AH926" s="62"/>
      <c r="AM926" s="62"/>
    </row>
    <row r="927" spans="7:39">
      <c r="G927" s="62"/>
      <c r="K927" s="62"/>
      <c r="O927" s="62"/>
      <c r="S927" s="62"/>
      <c r="X927" s="62"/>
      <c r="AC927" s="62"/>
      <c r="AH927" s="62"/>
      <c r="AM927" s="62"/>
    </row>
    <row r="928" spans="7:39">
      <c r="G928" s="62"/>
      <c r="K928" s="62"/>
      <c r="O928" s="62"/>
      <c r="S928" s="62"/>
      <c r="X928" s="62"/>
      <c r="AC928" s="62"/>
      <c r="AH928" s="62"/>
      <c r="AM928" s="62"/>
    </row>
    <row r="929" spans="7:39">
      <c r="G929" s="62"/>
      <c r="K929" s="62"/>
      <c r="O929" s="62"/>
      <c r="S929" s="62"/>
      <c r="X929" s="62"/>
      <c r="AC929" s="62"/>
      <c r="AH929" s="62"/>
      <c r="AM929" s="62"/>
    </row>
    <row r="930" spans="7:39">
      <c r="G930" s="62"/>
      <c r="K930" s="62"/>
      <c r="O930" s="62"/>
      <c r="S930" s="62"/>
      <c r="X930" s="62"/>
      <c r="AC930" s="62"/>
      <c r="AH930" s="62"/>
      <c r="AM930" s="62"/>
    </row>
    <row r="931" spans="7:39">
      <c r="G931" s="62"/>
      <c r="K931" s="62"/>
      <c r="O931" s="62"/>
      <c r="S931" s="62"/>
      <c r="X931" s="62"/>
      <c r="AC931" s="62"/>
      <c r="AH931" s="62"/>
      <c r="AM931" s="62"/>
    </row>
    <row r="932" spans="7:39">
      <c r="G932" s="62"/>
      <c r="K932" s="62"/>
      <c r="O932" s="62"/>
      <c r="S932" s="62"/>
      <c r="X932" s="62"/>
      <c r="AC932" s="62"/>
      <c r="AH932" s="62"/>
      <c r="AM932" s="62"/>
    </row>
    <row r="933" spans="7:39">
      <c r="G933" s="62"/>
      <c r="K933" s="62"/>
      <c r="O933" s="62"/>
      <c r="S933" s="62"/>
      <c r="X933" s="62"/>
      <c r="AC933" s="62"/>
      <c r="AH933" s="62"/>
      <c r="AM933" s="62"/>
    </row>
    <row r="934" spans="7:39">
      <c r="G934" s="62"/>
      <c r="K934" s="62"/>
      <c r="O934" s="62"/>
      <c r="S934" s="62"/>
      <c r="X934" s="62"/>
      <c r="AC934" s="62"/>
      <c r="AH934" s="62"/>
      <c r="AM934" s="62"/>
    </row>
    <row r="935" spans="7:39">
      <c r="G935" s="62"/>
      <c r="K935" s="62"/>
      <c r="O935" s="62"/>
      <c r="S935" s="62"/>
      <c r="X935" s="62"/>
      <c r="AC935" s="62"/>
      <c r="AH935" s="62"/>
      <c r="AM935" s="62"/>
    </row>
    <row r="936" spans="7:39">
      <c r="G936" s="62"/>
      <c r="K936" s="62"/>
      <c r="O936" s="62"/>
      <c r="S936" s="62"/>
      <c r="X936" s="62"/>
      <c r="AC936" s="62"/>
      <c r="AH936" s="62"/>
      <c r="AM936" s="62"/>
    </row>
    <row r="937" spans="7:39">
      <c r="G937" s="62"/>
      <c r="K937" s="62"/>
      <c r="O937" s="62"/>
      <c r="S937" s="62"/>
      <c r="X937" s="62"/>
      <c r="AC937" s="62"/>
      <c r="AH937" s="62"/>
      <c r="AM937" s="62"/>
    </row>
    <row r="938" spans="7:39">
      <c r="G938" s="62"/>
      <c r="K938" s="62"/>
      <c r="O938" s="62"/>
      <c r="S938" s="62"/>
      <c r="X938" s="62"/>
      <c r="AC938" s="62"/>
      <c r="AH938" s="62"/>
      <c r="AM938" s="62"/>
    </row>
    <row r="939" spans="7:39">
      <c r="G939" s="62"/>
      <c r="K939" s="62"/>
      <c r="O939" s="62"/>
      <c r="S939" s="62"/>
      <c r="X939" s="62"/>
      <c r="AC939" s="62"/>
      <c r="AH939" s="62"/>
      <c r="AM939" s="62"/>
    </row>
    <row r="940" spans="7:39">
      <c r="G940" s="62"/>
      <c r="K940" s="62"/>
      <c r="O940" s="62"/>
      <c r="S940" s="62"/>
      <c r="X940" s="62"/>
      <c r="AC940" s="62"/>
      <c r="AH940" s="62"/>
      <c r="AM940" s="62"/>
    </row>
    <row r="941" spans="7:39">
      <c r="G941" s="62"/>
      <c r="K941" s="62"/>
      <c r="O941" s="62"/>
      <c r="S941" s="62"/>
      <c r="X941" s="62"/>
      <c r="AC941" s="62"/>
      <c r="AH941" s="62"/>
      <c r="AM941" s="62"/>
    </row>
    <row r="942" spans="7:39">
      <c r="G942" s="62"/>
      <c r="K942" s="62"/>
      <c r="O942" s="62"/>
      <c r="S942" s="62"/>
      <c r="X942" s="62"/>
      <c r="AC942" s="62"/>
      <c r="AH942" s="62"/>
      <c r="AM942" s="62"/>
    </row>
    <row r="943" spans="7:39">
      <c r="G943" s="62"/>
      <c r="K943" s="62"/>
      <c r="O943" s="62"/>
      <c r="S943" s="62"/>
      <c r="X943" s="62"/>
      <c r="AC943" s="62"/>
      <c r="AH943" s="62"/>
      <c r="AM943" s="62"/>
    </row>
    <row r="944" spans="7:39">
      <c r="G944" s="62"/>
      <c r="K944" s="62"/>
      <c r="O944" s="62"/>
      <c r="S944" s="62"/>
      <c r="X944" s="62"/>
      <c r="AC944" s="62"/>
      <c r="AH944" s="62"/>
      <c r="AM944" s="62"/>
    </row>
    <row r="945" spans="7:39">
      <c r="G945" s="62"/>
      <c r="K945" s="62"/>
      <c r="O945" s="62"/>
      <c r="S945" s="62"/>
      <c r="X945" s="62"/>
      <c r="AC945" s="62"/>
      <c r="AH945" s="62"/>
      <c r="AM945" s="62"/>
    </row>
    <row r="946" spans="7:39">
      <c r="G946" s="62"/>
      <c r="K946" s="62"/>
      <c r="O946" s="62"/>
      <c r="S946" s="62"/>
      <c r="X946" s="62"/>
      <c r="AC946" s="62"/>
      <c r="AH946" s="62"/>
      <c r="AM946" s="62"/>
    </row>
    <row r="947" spans="7:39">
      <c r="G947" s="62"/>
      <c r="K947" s="62"/>
      <c r="O947" s="62"/>
      <c r="S947" s="62"/>
      <c r="X947" s="62"/>
      <c r="AC947" s="62"/>
      <c r="AH947" s="62"/>
      <c r="AM947" s="62"/>
    </row>
    <row r="948" spans="7:39">
      <c r="G948" s="62"/>
      <c r="K948" s="62"/>
      <c r="O948" s="62"/>
      <c r="S948" s="62"/>
      <c r="X948" s="62"/>
      <c r="AC948" s="62"/>
      <c r="AH948" s="62"/>
      <c r="AM948" s="62"/>
    </row>
    <row r="949" spans="7:39">
      <c r="G949" s="62"/>
      <c r="K949" s="62"/>
      <c r="O949" s="62"/>
      <c r="S949" s="62"/>
      <c r="X949" s="62"/>
      <c r="AC949" s="62"/>
      <c r="AH949" s="62"/>
      <c r="AM949" s="62"/>
    </row>
    <row r="950" spans="7:39">
      <c r="G950" s="62"/>
      <c r="K950" s="62"/>
      <c r="O950" s="62"/>
      <c r="S950" s="62"/>
      <c r="X950" s="62"/>
      <c r="AC950" s="62"/>
      <c r="AH950" s="62"/>
      <c r="AM950" s="62"/>
    </row>
    <row r="951" spans="7:39">
      <c r="G951" s="62"/>
      <c r="K951" s="62"/>
      <c r="O951" s="62"/>
      <c r="S951" s="62"/>
      <c r="X951" s="62"/>
      <c r="AC951" s="62"/>
      <c r="AH951" s="62"/>
      <c r="AM951" s="62"/>
    </row>
    <row r="952" spans="7:39">
      <c r="G952" s="62"/>
      <c r="K952" s="62"/>
      <c r="O952" s="62"/>
      <c r="S952" s="62"/>
      <c r="X952" s="62"/>
      <c r="AC952" s="62"/>
      <c r="AH952" s="62"/>
      <c r="AM952" s="62"/>
    </row>
    <row r="953" spans="7:39">
      <c r="G953" s="62"/>
      <c r="K953" s="62"/>
      <c r="O953" s="62"/>
      <c r="S953" s="62"/>
      <c r="X953" s="62"/>
      <c r="AC953" s="62"/>
      <c r="AH953" s="62"/>
      <c r="AM953" s="62"/>
    </row>
    <row r="954" spans="7:39">
      <c r="G954" s="62"/>
      <c r="K954" s="62"/>
      <c r="O954" s="62"/>
      <c r="S954" s="62"/>
      <c r="X954" s="62"/>
      <c r="AC954" s="62"/>
      <c r="AH954" s="62"/>
      <c r="AM954" s="62"/>
    </row>
    <row r="955" spans="7:39">
      <c r="G955" s="62"/>
      <c r="K955" s="62"/>
      <c r="O955" s="62"/>
      <c r="S955" s="62"/>
      <c r="X955" s="62"/>
      <c r="AC955" s="62"/>
      <c r="AH955" s="62"/>
      <c r="AM955" s="62"/>
    </row>
    <row r="956" spans="7:39">
      <c r="G956" s="62"/>
      <c r="K956" s="62"/>
      <c r="O956" s="62"/>
      <c r="S956" s="62"/>
      <c r="X956" s="62"/>
      <c r="AC956" s="62"/>
      <c r="AH956" s="62"/>
      <c r="AM956" s="62"/>
    </row>
    <row r="957" spans="7:39">
      <c r="G957" s="62"/>
      <c r="K957" s="62"/>
      <c r="O957" s="62"/>
      <c r="S957" s="62"/>
      <c r="X957" s="62"/>
      <c r="AC957" s="62"/>
      <c r="AH957" s="62"/>
      <c r="AM957" s="62"/>
    </row>
    <row r="958" spans="7:39">
      <c r="G958" s="62"/>
      <c r="K958" s="62"/>
      <c r="O958" s="62"/>
      <c r="S958" s="62"/>
      <c r="X958" s="62"/>
      <c r="AC958" s="62"/>
      <c r="AH958" s="62"/>
      <c r="AM958" s="62"/>
    </row>
    <row r="959" spans="7:39">
      <c r="G959" s="62"/>
      <c r="K959" s="62"/>
      <c r="O959" s="62"/>
      <c r="S959" s="62"/>
      <c r="X959" s="62"/>
      <c r="AC959" s="62"/>
      <c r="AH959" s="62"/>
      <c r="AM959" s="62"/>
    </row>
    <row r="960" spans="7:39">
      <c r="G960" s="62"/>
      <c r="K960" s="62"/>
      <c r="O960" s="62"/>
      <c r="S960" s="62"/>
      <c r="X960" s="62"/>
      <c r="AC960" s="62"/>
      <c r="AH960" s="62"/>
      <c r="AM960" s="62"/>
    </row>
    <row r="961" spans="7:39">
      <c r="G961" s="62"/>
      <c r="K961" s="62"/>
      <c r="O961" s="62"/>
      <c r="S961" s="62"/>
      <c r="X961" s="62"/>
      <c r="AC961" s="62"/>
      <c r="AH961" s="62"/>
      <c r="AM961" s="62"/>
    </row>
    <row r="962" spans="7:39">
      <c r="G962" s="62"/>
      <c r="K962" s="62"/>
      <c r="O962" s="62"/>
      <c r="S962" s="62"/>
      <c r="X962" s="62"/>
      <c r="AC962" s="62"/>
      <c r="AH962" s="62"/>
      <c r="AM962" s="62"/>
    </row>
    <row r="963" spans="7:39">
      <c r="G963" s="62"/>
      <c r="K963" s="62"/>
      <c r="O963" s="62"/>
      <c r="S963" s="62"/>
      <c r="X963" s="62"/>
      <c r="AC963" s="62"/>
      <c r="AH963" s="62"/>
      <c r="AM963" s="62"/>
    </row>
    <row r="964" spans="7:39">
      <c r="G964" s="62"/>
      <c r="K964" s="62"/>
      <c r="O964" s="62"/>
      <c r="S964" s="62"/>
      <c r="X964" s="62"/>
      <c r="AC964" s="62"/>
      <c r="AH964" s="62"/>
      <c r="AM964" s="62"/>
    </row>
    <row r="965" spans="7:39">
      <c r="G965" s="62"/>
      <c r="K965" s="62"/>
      <c r="O965" s="62"/>
      <c r="S965" s="62"/>
      <c r="X965" s="62"/>
      <c r="AC965" s="62"/>
      <c r="AH965" s="62"/>
      <c r="AM965" s="62"/>
    </row>
    <row r="966" spans="7:39">
      <c r="G966" s="62"/>
      <c r="K966" s="62"/>
      <c r="O966" s="62"/>
      <c r="S966" s="62"/>
      <c r="X966" s="62"/>
      <c r="AC966" s="62"/>
      <c r="AH966" s="62"/>
      <c r="AM966" s="62"/>
    </row>
    <row r="967" spans="7:39">
      <c r="G967" s="62"/>
      <c r="K967" s="62"/>
      <c r="O967" s="62"/>
      <c r="S967" s="62"/>
      <c r="X967" s="62"/>
      <c r="AC967" s="62"/>
      <c r="AH967" s="62"/>
      <c r="AM967" s="62"/>
    </row>
    <row r="968" spans="7:39">
      <c r="G968" s="62"/>
      <c r="K968" s="62"/>
      <c r="O968" s="62"/>
      <c r="S968" s="62"/>
      <c r="X968" s="62"/>
      <c r="AC968" s="62"/>
      <c r="AH968" s="62"/>
      <c r="AM968" s="62"/>
    </row>
    <row r="969" spans="7:39">
      <c r="G969" s="62"/>
      <c r="K969" s="62"/>
      <c r="O969" s="62"/>
      <c r="S969" s="62"/>
      <c r="X969" s="62"/>
      <c r="AC969" s="62"/>
      <c r="AH969" s="62"/>
      <c r="AM969" s="62"/>
    </row>
    <row r="970" spans="7:39">
      <c r="G970" s="62"/>
      <c r="K970" s="62"/>
      <c r="O970" s="62"/>
      <c r="S970" s="62"/>
      <c r="X970" s="62"/>
      <c r="AC970" s="62"/>
      <c r="AH970" s="62"/>
      <c r="AM970" s="62"/>
    </row>
    <row r="971" spans="7:39">
      <c r="G971" s="62"/>
      <c r="K971" s="62"/>
      <c r="O971" s="62"/>
      <c r="S971" s="62"/>
      <c r="X971" s="62"/>
      <c r="AC971" s="62"/>
      <c r="AH971" s="62"/>
      <c r="AM971" s="62"/>
    </row>
    <row r="972" spans="7:39">
      <c r="G972" s="62"/>
      <c r="K972" s="62"/>
      <c r="O972" s="62"/>
      <c r="S972" s="62"/>
      <c r="X972" s="62"/>
      <c r="AC972" s="62"/>
      <c r="AH972" s="62"/>
      <c r="AM972" s="62"/>
    </row>
    <row r="973" spans="7:39">
      <c r="G973" s="62"/>
      <c r="K973" s="62"/>
      <c r="O973" s="62"/>
      <c r="S973" s="62"/>
      <c r="X973" s="62"/>
      <c r="AC973" s="62"/>
      <c r="AH973" s="62"/>
      <c r="AM973" s="62"/>
    </row>
    <row r="974" spans="7:39">
      <c r="G974" s="62"/>
      <c r="K974" s="62"/>
      <c r="O974" s="62"/>
      <c r="S974" s="62"/>
      <c r="X974" s="62"/>
      <c r="AC974" s="62"/>
      <c r="AH974" s="62"/>
      <c r="AM974" s="62"/>
    </row>
    <row r="975" spans="7:39">
      <c r="G975" s="62"/>
      <c r="K975" s="62"/>
      <c r="O975" s="62"/>
      <c r="S975" s="62"/>
      <c r="X975" s="62"/>
      <c r="AC975" s="62"/>
      <c r="AH975" s="62"/>
      <c r="AM975" s="62"/>
    </row>
    <row r="976" spans="7:39">
      <c r="G976" s="62"/>
      <c r="K976" s="62"/>
      <c r="O976" s="62"/>
      <c r="S976" s="62"/>
      <c r="X976" s="62"/>
      <c r="AC976" s="62"/>
      <c r="AH976" s="62"/>
      <c r="AM976" s="62"/>
    </row>
    <row r="977" spans="7:39">
      <c r="G977" s="62"/>
      <c r="K977" s="62"/>
      <c r="O977" s="62"/>
      <c r="S977" s="62"/>
      <c r="X977" s="62"/>
      <c r="AC977" s="62"/>
      <c r="AH977" s="62"/>
      <c r="AM977" s="62"/>
    </row>
    <row r="978" spans="7:39">
      <c r="G978" s="62"/>
      <c r="K978" s="62"/>
      <c r="O978" s="62"/>
      <c r="S978" s="62"/>
      <c r="X978" s="62"/>
      <c r="AC978" s="62"/>
      <c r="AH978" s="62"/>
      <c r="AM978" s="62"/>
    </row>
    <row r="979" spans="7:39">
      <c r="G979" s="62"/>
      <c r="K979" s="62"/>
      <c r="O979" s="62"/>
      <c r="S979" s="62"/>
      <c r="X979" s="62"/>
      <c r="AC979" s="62"/>
      <c r="AH979" s="62"/>
      <c r="AM979" s="62"/>
    </row>
    <row r="980" spans="7:39">
      <c r="G980" s="62"/>
      <c r="K980" s="62"/>
      <c r="O980" s="62"/>
      <c r="S980" s="62"/>
      <c r="X980" s="62"/>
      <c r="AC980" s="62"/>
      <c r="AH980" s="62"/>
      <c r="AM980" s="62"/>
    </row>
    <row r="981" spans="7:39">
      <c r="G981" s="62"/>
      <c r="K981" s="62"/>
      <c r="O981" s="62"/>
      <c r="S981" s="62"/>
      <c r="X981" s="62"/>
      <c r="AC981" s="62"/>
      <c r="AH981" s="62"/>
      <c r="AM981" s="62"/>
    </row>
    <row r="982" spans="7:39">
      <c r="G982" s="62"/>
      <c r="K982" s="62"/>
      <c r="O982" s="62"/>
      <c r="S982" s="62"/>
      <c r="X982" s="62"/>
      <c r="AC982" s="62"/>
      <c r="AH982" s="62"/>
      <c r="AM982" s="62"/>
    </row>
    <row r="983" spans="7:39">
      <c r="G983" s="62"/>
      <c r="K983" s="62"/>
      <c r="O983" s="62"/>
      <c r="S983" s="62"/>
      <c r="X983" s="62"/>
      <c r="AC983" s="62"/>
      <c r="AH983" s="62"/>
      <c r="AM983" s="62"/>
    </row>
    <row r="984" spans="7:39">
      <c r="G984" s="62"/>
      <c r="K984" s="62"/>
      <c r="O984" s="62"/>
      <c r="S984" s="62"/>
      <c r="X984" s="62"/>
      <c r="AC984" s="62"/>
      <c r="AH984" s="62"/>
      <c r="AM984" s="62"/>
    </row>
    <row r="985" spans="7:39">
      <c r="G985" s="62"/>
      <c r="K985" s="62"/>
      <c r="O985" s="62"/>
      <c r="S985" s="62"/>
      <c r="X985" s="62"/>
      <c r="AC985" s="62"/>
      <c r="AH985" s="62"/>
      <c r="AM985" s="62"/>
    </row>
    <row r="986" spans="7:39">
      <c r="G986" s="62"/>
      <c r="K986" s="62"/>
      <c r="O986" s="62"/>
      <c r="S986" s="62"/>
      <c r="X986" s="62"/>
      <c r="AC986" s="62"/>
      <c r="AH986" s="62"/>
      <c r="AM986" s="62"/>
    </row>
    <row r="987" spans="7:39">
      <c r="G987" s="62"/>
      <c r="K987" s="62"/>
      <c r="O987" s="62"/>
      <c r="S987" s="62"/>
      <c r="X987" s="62"/>
      <c r="AC987" s="62"/>
      <c r="AH987" s="62"/>
      <c r="AM987" s="62"/>
    </row>
    <row r="988" spans="7:39">
      <c r="G988" s="62"/>
      <c r="K988" s="62"/>
      <c r="O988" s="62"/>
      <c r="S988" s="62"/>
      <c r="X988" s="62"/>
      <c r="AC988" s="62"/>
      <c r="AH988" s="62"/>
      <c r="AM988" s="62"/>
    </row>
    <row r="989" spans="7:39">
      <c r="G989" s="62"/>
      <c r="K989" s="62"/>
      <c r="O989" s="62"/>
      <c r="S989" s="62"/>
      <c r="X989" s="62"/>
      <c r="AC989" s="62"/>
      <c r="AH989" s="62"/>
      <c r="AM989" s="62"/>
    </row>
    <row r="990" spans="7:39">
      <c r="G990" s="62"/>
      <c r="K990" s="62"/>
      <c r="O990" s="62"/>
      <c r="S990" s="62"/>
      <c r="X990" s="62"/>
      <c r="AC990" s="62"/>
      <c r="AH990" s="62"/>
      <c r="AM990" s="62"/>
    </row>
    <row r="991" spans="7:39">
      <c r="G991" s="62"/>
      <c r="K991" s="62"/>
      <c r="O991" s="62"/>
      <c r="S991" s="62"/>
      <c r="X991" s="62"/>
      <c r="AC991" s="62"/>
      <c r="AH991" s="62"/>
      <c r="AM991" s="62"/>
    </row>
    <row r="992" spans="7:39">
      <c r="G992" s="62"/>
      <c r="K992" s="62"/>
      <c r="O992" s="62"/>
      <c r="S992" s="62"/>
      <c r="X992" s="62"/>
      <c r="AC992" s="62"/>
      <c r="AH992" s="62"/>
      <c r="AM992" s="62"/>
    </row>
    <row r="993" spans="7:39">
      <c r="G993" s="62"/>
      <c r="K993" s="62"/>
      <c r="O993" s="62"/>
      <c r="S993" s="62"/>
      <c r="X993" s="62"/>
      <c r="AC993" s="62"/>
      <c r="AH993" s="62"/>
      <c r="AM993" s="62"/>
    </row>
    <row r="994" spans="7:39">
      <c r="G994" s="62"/>
      <c r="K994" s="62"/>
      <c r="O994" s="62"/>
      <c r="S994" s="62"/>
      <c r="X994" s="62"/>
      <c r="AC994" s="62"/>
      <c r="AH994" s="62"/>
      <c r="AM994" s="62"/>
    </row>
    <row r="995" spans="7:39">
      <c r="G995" s="62"/>
      <c r="K995" s="62"/>
      <c r="O995" s="62"/>
      <c r="S995" s="62"/>
      <c r="X995" s="62"/>
      <c r="AC995" s="62"/>
      <c r="AH995" s="62"/>
      <c r="AM995" s="62"/>
    </row>
    <row r="996" spans="7:39">
      <c r="G996" s="62"/>
      <c r="K996" s="62"/>
      <c r="O996" s="62"/>
      <c r="S996" s="62"/>
      <c r="X996" s="62"/>
      <c r="AC996" s="62"/>
      <c r="AH996" s="62"/>
      <c r="AM996" s="62"/>
    </row>
    <row r="997" spans="7:39">
      <c r="G997" s="62"/>
      <c r="K997" s="62"/>
      <c r="O997" s="62"/>
      <c r="S997" s="62"/>
      <c r="X997" s="62"/>
      <c r="AC997" s="62"/>
      <c r="AH997" s="62"/>
      <c r="AM997" s="62"/>
    </row>
    <row r="998" spans="7:39">
      <c r="G998" s="62"/>
      <c r="K998" s="62"/>
      <c r="O998" s="62"/>
      <c r="S998" s="62"/>
      <c r="X998" s="62"/>
      <c r="AC998" s="62"/>
      <c r="AH998" s="62"/>
      <c r="AM998" s="62"/>
    </row>
    <row r="999" spans="7:39">
      <c r="G999" s="62"/>
      <c r="K999" s="62"/>
      <c r="O999" s="62"/>
      <c r="S999" s="62"/>
      <c r="X999" s="62"/>
      <c r="AC999" s="62"/>
      <c r="AH999" s="62"/>
      <c r="AM999" s="62"/>
    </row>
    <row r="1000" spans="7:39">
      <c r="G1000" s="62"/>
      <c r="K1000" s="62"/>
      <c r="O1000" s="62"/>
      <c r="S1000" s="62"/>
      <c r="X1000" s="62"/>
      <c r="AC1000" s="62"/>
      <c r="AH1000" s="62"/>
      <c r="AM1000" s="62"/>
    </row>
  </sheetData>
  <sheetProtection algorithmName="SHA-512" hashValue="syCxSdq5qKqpWBXR9ViZorHD4rG/PIjGcSj1m7DAtU1bY6DaxeLO6yyGv3MrhORcPpRHmeRX5QmP6a0omDstKA==" saltValue="pqF+TaQUU2jFgPw5uNkRkQ==" spinCount="100000" sheet="1" selectLockedCells="1"/>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10</vt:i4>
      </vt:variant>
      <vt:variant>
        <vt:lpstr>Névvel ellátott tartományok</vt:lpstr>
      </vt:variant>
      <vt:variant>
        <vt:i4>4</vt:i4>
      </vt:variant>
    </vt:vector>
  </HeadingPairs>
  <TitlesOfParts>
    <vt:vector size="14" baseType="lpstr">
      <vt:lpstr>Használati útmutató</vt:lpstr>
      <vt:lpstr>Mintakörök</vt:lpstr>
      <vt:lpstr>Alapadat</vt:lpstr>
      <vt:lpstr>Utánpótlás I</vt:lpstr>
      <vt:lpstr>Utánpótlás II</vt:lpstr>
      <vt:lpstr>Eredmény</vt:lpstr>
      <vt:lpstr>Eloszlás</vt:lpstr>
      <vt:lpstr>Erdőrészlet</vt:lpstr>
      <vt:lpstr>Munka1</vt:lpstr>
      <vt:lpstr>sz</vt:lpstr>
      <vt:lpstr>Erdőrészlet!_Toc64194847</vt:lpstr>
      <vt:lpstr>Eloszlás!Nyomtatási_terület</vt:lpstr>
      <vt:lpstr>Erdőrészlet!Nyomtatási_terület</vt:lpstr>
      <vt:lpstr>Eredmény!Nyomtatási_terület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Csépányi Péter;veperdi.gabor@uni-sopron.hu</dc:creator>
  <cp:lastModifiedBy>Veperdi Gábor</cp:lastModifiedBy>
  <cp:lastPrinted>2021-06-27T07:52:17Z</cp:lastPrinted>
  <dcterms:created xsi:type="dcterms:W3CDTF">2018-07-10T18:56:55Z</dcterms:created>
  <dcterms:modified xsi:type="dcterms:W3CDTF">2021-06-29T08:43:04Z</dcterms:modified>
</cp:coreProperties>
</file>